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Attachments_s.bokiy@elmagroup.ru_2018-03-23_16-57-12\"/>
    </mc:Choice>
  </mc:AlternateContent>
  <bookViews>
    <workbookView xWindow="0" yWindow="0" windowWidth="20490" windowHeight="6150"/>
  </bookViews>
  <sheets>
    <sheet name="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59" i="1"/>
  <c r="K15" i="1" l="1"/>
  <c r="H16" i="1"/>
  <c r="AH60" i="1"/>
  <c r="AH61" i="1"/>
  <c r="AH62" i="1"/>
  <c r="AH63" i="1"/>
  <c r="AH64" i="1"/>
  <c r="AH65" i="1"/>
  <c r="AH59" i="1"/>
  <c r="AG60" i="1"/>
  <c r="AG61" i="1"/>
  <c r="AG62" i="1"/>
  <c r="AG63" i="1"/>
  <c r="AG64" i="1"/>
  <c r="AG65" i="1"/>
  <c r="AG59" i="1"/>
  <c r="AE18" i="1"/>
  <c r="AF18" i="1"/>
  <c r="AA18" i="1"/>
  <c r="AB18" i="1"/>
  <c r="AC18" i="1"/>
  <c r="AD18" i="1"/>
  <c r="Y18" i="1"/>
  <c r="Z18" i="1"/>
  <c r="W63" i="1"/>
  <c r="X62" i="1"/>
  <c r="W62" i="1"/>
  <c r="X59" i="1"/>
  <c r="Q18" i="1"/>
  <c r="R18" i="1"/>
  <c r="S18" i="1"/>
  <c r="T18" i="1"/>
  <c r="U18" i="1"/>
  <c r="V18" i="1"/>
  <c r="P65" i="1"/>
  <c r="P64" i="1"/>
  <c r="P62" i="1"/>
  <c r="P61" i="1"/>
  <c r="L18" i="1"/>
  <c r="M18" i="1"/>
  <c r="N18" i="1"/>
  <c r="O18" i="1"/>
  <c r="K63" i="1"/>
  <c r="K18" i="1"/>
  <c r="K65" i="1"/>
  <c r="K64" i="1"/>
  <c r="J18" i="1"/>
  <c r="H18" i="1"/>
  <c r="W18" i="1" l="1"/>
  <c r="AH18" i="1"/>
  <c r="AG18" i="1"/>
  <c r="P63" i="1" l="1"/>
  <c r="P60" i="1"/>
  <c r="AF60" i="1" s="1"/>
  <c r="AF61" i="1"/>
  <c r="P59" i="1"/>
  <c r="K60" i="1"/>
  <c r="K61" i="1"/>
  <c r="K62" i="1"/>
  <c r="K59" i="1"/>
  <c r="AF59" i="1" l="1"/>
  <c r="P18" i="1"/>
  <c r="X18" i="1"/>
  <c r="F18" i="1"/>
  <c r="G18" i="1"/>
  <c r="E18" i="1"/>
  <c r="D18" i="1"/>
  <c r="C18" i="1"/>
</calcChain>
</file>

<file path=xl/sharedStrings.xml><?xml version="1.0" encoding="utf-8"?>
<sst xmlns="http://schemas.openxmlformats.org/spreadsheetml/2006/main" count="358" uniqueCount="172">
  <si>
    <t>Приложение  № 3</t>
  </si>
  <si>
    <t>к приказу Минэнерго России</t>
  </si>
  <si>
    <t>от «__» _____ 2016 г. №___</t>
  </si>
  <si>
    <t>Форма 3. План освоения капитальных вложений по инвестиционным проектам</t>
  </si>
  <si>
    <t xml:space="preserve">                      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</si>
  <si>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</si>
  <si>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</si>
  <si>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</si>
  <si>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</si>
  <si>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</si>
  <si>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</si>
  <si>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</si>
  <si>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</si>
  <si>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</si>
  <si>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</si>
  <si>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</si>
  <si>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>Краткое обоснование корректировки утвержденного плана</t>
  </si>
  <si>
    <t>Предложение по корректировке утвержденного  плана</t>
  </si>
  <si>
    <t>год 2017</t>
  </si>
  <si>
    <t>Итого за период реализации инвестиционной программы
(план)</t>
  </si>
  <si>
    <t>Итого за период реализации инвестиционной программы
(предложение по корректировке утвержденного плана)</t>
  </si>
  <si>
    <t>Предложение по корректировке утвержденного плана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</si>
  <si>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</si>
  <si>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</si>
  <si>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</si>
  <si>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</si>
  <si>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</si>
  <si>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</si>
  <si>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</si>
  <si>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29.1</t>
  </si>
  <si>
    <t>29.2</t>
  </si>
  <si>
    <t>29.3</t>
  </si>
  <si>
    <t>29.4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</si>
  <si>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</si>
  <si>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</si>
  <si>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</si>
  <si>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</si>
  <si>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</si>
  <si>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</si>
  <si>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</si>
  <si>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</si>
  <si>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</si>
  <si>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</si>
  <si>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</si>
  <si>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</si>
  <si>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</si>
  <si>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</si>
  <si>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</si>
  <si>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Наименование субъекта Российской Федерации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</si>
  <si>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</si>
  <si>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</si>
  <si>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</si>
  <si>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</si>
  <si>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</si>
  <si>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</si>
  <si>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</si>
  <si>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</si>
  <si>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</si>
  <si>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</si>
  <si>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…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</si>
  <si>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</si>
  <si>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</si>
  <si>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</si>
  <si>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</si>
  <si>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</si>
  <si>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</si>
  <si>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</si>
  <si>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</si>
  <si>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</si>
  <si>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</si>
  <si>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</si>
  <si>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</si>
  <si>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</si>
  <si>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</si>
  <si>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</si>
  <si>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</si>
  <si>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</si>
  <si>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</si>
  <si>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</si>
  <si>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</si>
  <si>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</si>
  <si>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</si>
  <si>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</si>
  <si>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</si>
  <si>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</si>
  <si>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</si>
  <si>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</si>
  <si>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</si>
  <si>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</si>
  <si>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</si>
  <si>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</si>
  <si>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</si>
  <si>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</si>
  <si>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</si>
  <si>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</si>
  <si>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</si>
  <si>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</si>
  <si>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</si>
  <si>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</si>
  <si>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</si>
  <si>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</si>
  <si>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</si>
  <si>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</si>
  <si>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</si>
  <si>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</si>
  <si>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</si>
  <si>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</si>
  <si>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</si>
  <si>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</si>
  <si>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</si>
  <si>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</si>
  <si>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</si>
  <si>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</si>
  <si>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</si>
  <si>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</si>
  <si>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</si>
  <si>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</si>
  <si>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</si>
  <si>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</si>
  <si>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</si>
  <si>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</si>
  <si>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</si>
  <si>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</si>
  <si>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</si>
  <si>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</si>
  <si>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</si>
  <si>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</si>
  <si>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</si>
  <si>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</si>
  <si>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</si>
  <si>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2</t>
  </si>
  <si>
    <r>
      <t>…</t>
    </r>
    <r>
      <rPr>
        <vertAlign val="superscript"/>
        <sz val="12"/>
        <color theme="1"/>
        <rFont val="Times New Roman"/>
        <family val="1"/>
        <charset val="204"/>
      </rPr>
      <t>1)</t>
    </r>
  </si>
  <si>
    <t>Ростовская область</t>
  </si>
  <si>
    <t>Инвестиционная программа ЗАО "ГПЗ-Эстейт"</t>
  </si>
  <si>
    <t>Год раскрытия информации: 2018 г.</t>
  </si>
  <si>
    <t>Утвержденные плановые значения показателей приведены в соответствии с Постановлением РСТ РО №55/4 от 31.10.2016г.</t>
  </si>
  <si>
    <t>1.2.1.1.1</t>
  </si>
  <si>
    <t>ЗРУ-6 кВ ПС Р-9 110/35/6 Замена реакторов в кол-ве 3 шт</t>
  </si>
  <si>
    <t>H_01</t>
  </si>
  <si>
    <t>П</t>
  </si>
  <si>
    <t>1.2.1.1.2</t>
  </si>
  <si>
    <t>Замена выключателей нагрузки в ТП РУ-6 кВ</t>
  </si>
  <si>
    <t>H_04</t>
  </si>
  <si>
    <t>1.2.1.1.3</t>
  </si>
  <si>
    <t>ЗРУ-6 кВ ПС Р-9 110/35/6.Замена аккамуляторных батарей</t>
  </si>
  <si>
    <t>H_03</t>
  </si>
  <si>
    <t>1.2.1.1.4</t>
  </si>
  <si>
    <t>ЗРУ-6 кВ ПС Р-9 110/35/6.Замена релейной защиты ячеек 6 кВ</t>
  </si>
  <si>
    <t>H_05</t>
  </si>
  <si>
    <t xml:space="preserve">Фактический объем освоения капитальных вложений на 01.01.года 
2016, млн рублей 
(без НДС) </t>
  </si>
  <si>
    <t>План на 01.01.года 2016</t>
  </si>
  <si>
    <t>Предложение по корректировке утвержденного плана 
на 01.01.2018</t>
  </si>
  <si>
    <t>год 2018</t>
  </si>
  <si>
    <t>ПС Р-9 110/35/6.Реконструкция ОРУ 110 кВ</t>
  </si>
  <si>
    <t>H_02</t>
  </si>
  <si>
    <t>п</t>
  </si>
  <si>
    <t>ТП-24.Реконструкция РУ-0,4кВ</t>
  </si>
  <si>
    <t>H_06</t>
  </si>
  <si>
    <t>РП-6 кВ №2,3,4.Замена релейной защиты ячеек 6кВ</t>
  </si>
  <si>
    <t>H_07</t>
  </si>
  <si>
    <t>Освоение капитальных вложений года 2016 в прогнозных ценах соответствующих лет, млн рублей (без НДС)</t>
  </si>
  <si>
    <t xml:space="preserve">
Утвержденный план</t>
  </si>
  <si>
    <t xml:space="preserve">Факт 
</t>
  </si>
  <si>
    <t xml:space="preserve"> Предложение по корректировке плана</t>
  </si>
  <si>
    <t xml:space="preserve">
Утвержденный план</t>
  </si>
  <si>
    <t xml:space="preserve">Факт 
 </t>
  </si>
  <si>
    <t>Утвержденный план</t>
  </si>
  <si>
    <t>Утвержденный план 
на 01.01.2018</t>
  </si>
  <si>
    <t>1.2.1.1.5</t>
  </si>
  <si>
    <t>1.2.1.1.6</t>
  </si>
  <si>
    <t>1.2.1.1.7</t>
  </si>
  <si>
    <t>н/д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</si>
</sst>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9">
    <xf numFmtId="0" fontId="0" fillId="0" borderId="0" xfId="0"/>
    <xf numFmtId="0" fontId="1" fillId="0" borderId="0" xfId="0" applyFont="1" applyFill="1"/>
    <xf numFmtId="0" fontId="2" fillId="0" borderId="0" xfId="1" applyFont="1" applyAlignment="1">
      <alignment horizontal="right" vertical="center"/>
    </xf>
    <xf numFmtId="0" fontId="1" fillId="0" borderId="0" xfId="0" applyFont="1"/>
    <xf numFmtId="0" fontId="2" fillId="0" borderId="0" xfId="1" applyFont="1" applyAlignment="1">
      <alignment horizontal="right"/>
    </xf>
    <xf numFmtId="0" fontId="3" fillId="0" borderId="0" xfId="0" applyFont="1" applyFill="1" applyAlignment="1">
      <alignment horizontal="center"/>
    </xf>
    <xf numFmtId="1" fontId="8" fillId="0" borderId="0" xfId="0" applyNumberFormat="1" applyFont="1" applyFill="1" applyBorder="1" applyAlignment="1">
      <alignment vertical="top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2" xfId="1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0" xfId="2" applyFont="1"/>
    <xf numFmtId="0" fontId="10" fillId="0" borderId="2" xfId="2" applyFont="1" applyBorder="1"/>
    <xf numFmtId="0" fontId="10" fillId="0" borderId="2" xfId="2" applyFont="1" applyBorder="1" applyAlignment="1">
      <alignment wrapText="1"/>
    </xf>
    <xf numFmtId="0" fontId="10" fillId="0" borderId="0" xfId="2" applyFont="1"/>
    <xf numFmtId="0" fontId="6" fillId="0" borderId="2" xfId="2" applyFont="1" applyFill="1" applyBorder="1" applyAlignment="1">
      <alignment horizontal="center" wrapText="1"/>
    </xf>
    <xf numFmtId="0" fontId="6" fillId="0" borderId="2" xfId="2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10" fillId="2" borderId="2" xfId="2" applyFont="1" applyFill="1" applyBorder="1"/>
    <xf numFmtId="164" fontId="10" fillId="2" borderId="2" xfId="2" applyNumberFormat="1" applyFont="1" applyFill="1" applyBorder="1"/>
    <xf numFmtId="164" fontId="12" fillId="2" borderId="2" xfId="2" applyNumberFormat="1" applyFont="1" applyFill="1" applyBorder="1"/>
    <xf numFmtId="2" fontId="6" fillId="0" borderId="2" xfId="2" applyNumberFormat="1" applyFont="1" applyBorder="1" applyAlignment="1">
      <alignment horizontal="center"/>
    </xf>
    <xf numFmtId="49" fontId="6" fillId="3" borderId="2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 wrapText="1"/>
    </xf>
    <xf numFmtId="0" fontId="10" fillId="3" borderId="2" xfId="2" applyFont="1" applyFill="1" applyBorder="1"/>
    <xf numFmtId="0" fontId="12" fillId="3" borderId="2" xfId="2" applyFont="1" applyFill="1" applyBorder="1"/>
    <xf numFmtId="0" fontId="10" fillId="3" borderId="0" xfId="2" applyFont="1" applyFill="1"/>
    <xf numFmtId="2" fontId="10" fillId="3" borderId="2" xfId="2" applyNumberFormat="1" applyFont="1" applyFill="1" applyBorder="1"/>
    <xf numFmtId="2" fontId="6" fillId="0" borderId="2" xfId="2" applyNumberFormat="1" applyFont="1" applyBorder="1" applyAlignment="1">
      <alignment horizontal="center" wrapText="1"/>
    </xf>
    <xf numFmtId="49" fontId="6" fillId="2" borderId="2" xfId="2" applyNumberFormat="1" applyFont="1" applyFill="1" applyBorder="1" applyAlignment="1">
      <alignment horizontal="center" vertical="center"/>
    </xf>
    <xf numFmtId="2" fontId="10" fillId="2" borderId="2" xfId="2" applyNumberFormat="1" applyFont="1" applyFill="1" applyBorder="1"/>
    <xf numFmtId="0" fontId="10" fillId="2" borderId="0" xfId="2" applyFont="1" applyFill="1"/>
    <xf numFmtId="49" fontId="6" fillId="4" borderId="2" xfId="2" applyNumberFormat="1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 wrapText="1"/>
    </xf>
    <xf numFmtId="0" fontId="10" fillId="4" borderId="2" xfId="2" applyFont="1" applyFill="1" applyBorder="1"/>
    <xf numFmtId="2" fontId="10" fillId="4" borderId="2" xfId="2" applyNumberFormat="1" applyFont="1" applyFill="1" applyBorder="1"/>
    <xf numFmtId="0" fontId="10" fillId="4" borderId="0" xfId="2" applyFont="1" applyFill="1"/>
    <xf numFmtId="0" fontId="0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top"/>
    </xf>
    <xf numFmtId="0" fontId="2" fillId="0" borderId="0" xfId="0" applyFont="1" applyFill="1" applyAlignment="1">
      <alignment horizontal="center"/>
    </xf>
  </cellXfs>
  <cellStyles count="3">
    <cellStyle name="Обычный" xfId="0" builtinId="0"/>
    <cellStyle name="Обычный 3" xfId="1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107"/>
  <sheetViews>
    <sheetView tabSelected="1" view="pageBreakPreview" topLeftCell="K1" zoomScale="50" zoomScaleNormal="70" zoomScaleSheetLayoutView="50" workbookViewId="0">
      <selection activeCell="AF63" sqref="AF63"/>
    </sheetView>
  </sheetViews>
  <sheetFormatPr defaultRowHeight="15.75" x14ac:dyDescent="0.25"/>
  <cols>
    <col min="1" max="1" width="10.875" style="3" customWidth="1"/>
    <col min="2" max="2" width="36.875" style="3" bestFit="1" customWidth="1"/>
    <col min="3" max="3" width="13.25" style="3" customWidth="1"/>
    <col min="4" max="4" width="7.625" style="3" customWidth="1"/>
    <col min="5" max="5" width="7.25" style="3" customWidth="1"/>
    <col min="6" max="6" width="13" style="3" customWidth="1"/>
    <col min="7" max="7" width="14.375" style="3" customWidth="1"/>
    <col min="8" max="8" width="16" style="3" customWidth="1"/>
    <col min="9" max="10" width="19" style="3" customWidth="1"/>
    <col min="11" max="11" width="8.375" style="3" customWidth="1"/>
    <col min="12" max="12" width="7.5" style="1" customWidth="1"/>
    <col min="13" max="13" width="9.5" style="1" customWidth="1"/>
    <col min="14" max="14" width="8.75" style="1" customWidth="1"/>
    <col min="15" max="15" width="9.25" style="1" customWidth="1"/>
    <col min="16" max="16" width="7" style="1" customWidth="1"/>
    <col min="17" max="20" width="9.25" style="1" customWidth="1"/>
    <col min="21" max="21" width="11.25" style="1" customWidth="1"/>
    <col min="22" max="22" width="12.375" style="1" customWidth="1"/>
    <col min="23" max="23" width="11.75" style="1" customWidth="1"/>
    <col min="24" max="24" width="12.25" style="1" customWidth="1"/>
    <col min="25" max="25" width="13.75" style="1" customWidth="1"/>
    <col min="26" max="26" width="15.375" style="1" customWidth="1"/>
    <col min="27" max="27" width="14.125" style="1" customWidth="1"/>
    <col min="28" max="28" width="15.875" style="1" customWidth="1"/>
    <col min="29" max="34" width="16.625" style="1" customWidth="1"/>
    <col min="35" max="35" width="19.5" style="1" customWidth="1"/>
    <col min="36" max="16384" width="9" style="3"/>
  </cols>
  <sheetData>
    <row r="1" spans="1:35" ht="18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AI1" s="2" t="s">
        <v>0</v>
      </c>
    </row>
    <row r="2" spans="1:35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AI2" s="4" t="s">
        <v>1</v>
      </c>
    </row>
    <row r="3" spans="1:35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AH3" s="3"/>
      <c r="AI3" s="4" t="s">
        <v>2</v>
      </c>
    </row>
    <row r="4" spans="1:35" ht="18.75" x14ac:dyDescent="0.3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</row>
    <row r="5" spans="1:35" ht="18.75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8.75" x14ac:dyDescent="0.25">
      <c r="A6" s="66" t="s">
        <v>133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</row>
    <row r="7" spans="1:35" x14ac:dyDescent="0.25">
      <c r="A7" s="67" t="s">
        <v>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</row>
    <row r="8" spans="1:35" ht="18.7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AH8" s="4"/>
    </row>
    <row r="9" spans="1:35" ht="18.75" x14ac:dyDescent="0.3">
      <c r="A9" s="68" t="s">
        <v>134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</row>
    <row r="10" spans="1:35" ht="18.75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8.75" x14ac:dyDescent="0.3">
      <c r="A11" s="68" t="s">
        <v>135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</row>
    <row r="12" spans="1:35" x14ac:dyDescent="0.25">
      <c r="A12" s="64" t="s">
        <v>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</row>
    <row r="13" spans="1:35" ht="15.75" customHeight="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6"/>
    </row>
    <row r="14" spans="1:35" ht="72.75" customHeight="1" x14ac:dyDescent="0.25">
      <c r="A14" s="50" t="s">
        <v>6</v>
      </c>
      <c r="B14" s="50" t="s">
        <v>7</v>
      </c>
      <c r="C14" s="50" t="s">
        <v>8</v>
      </c>
      <c r="D14" s="60" t="s">
        <v>9</v>
      </c>
      <c r="E14" s="60" t="s">
        <v>10</v>
      </c>
      <c r="F14" s="50" t="s">
        <v>11</v>
      </c>
      <c r="G14" s="50"/>
      <c r="H14" s="50" t="s">
        <v>12</v>
      </c>
      <c r="I14" s="50"/>
      <c r="J14" s="61" t="s">
        <v>149</v>
      </c>
      <c r="K14" s="46" t="s">
        <v>13</v>
      </c>
      <c r="L14" s="47"/>
      <c r="M14" s="47"/>
      <c r="N14" s="47"/>
      <c r="O14" s="47"/>
      <c r="P14" s="47"/>
      <c r="Q14" s="47"/>
      <c r="R14" s="47"/>
      <c r="S14" s="47"/>
      <c r="T14" s="48"/>
      <c r="U14" s="46" t="s">
        <v>14</v>
      </c>
      <c r="V14" s="47"/>
      <c r="W14" s="47"/>
      <c r="X14" s="47"/>
      <c r="Y14" s="47"/>
      <c r="Z14" s="48"/>
      <c r="AA14" s="55" t="s">
        <v>160</v>
      </c>
      <c r="AB14" s="56"/>
      <c r="AC14" s="46" t="s">
        <v>15</v>
      </c>
      <c r="AD14" s="47"/>
      <c r="AE14" s="47"/>
      <c r="AF14" s="47"/>
      <c r="AG14" s="47"/>
      <c r="AH14" s="47"/>
      <c r="AI14" s="43" t="s">
        <v>16</v>
      </c>
    </row>
    <row r="15" spans="1:35" ht="66" customHeight="1" x14ac:dyDescent="0.25">
      <c r="A15" s="50"/>
      <c r="B15" s="50"/>
      <c r="C15" s="50"/>
      <c r="D15" s="60"/>
      <c r="E15" s="60"/>
      <c r="F15" s="50"/>
      <c r="G15" s="50"/>
      <c r="H15" s="50"/>
      <c r="I15" s="50"/>
      <c r="J15" s="62"/>
      <c r="K15" s="46" t="str">
        <f>H16</f>
        <v>Утвержденный план</v>
      </c>
      <c r="L15" s="47"/>
      <c r="M15" s="47"/>
      <c r="N15" s="47"/>
      <c r="O15" s="48"/>
      <c r="P15" s="46" t="s">
        <v>17</v>
      </c>
      <c r="Q15" s="47"/>
      <c r="R15" s="47"/>
      <c r="S15" s="47"/>
      <c r="T15" s="48"/>
      <c r="U15" s="49" t="s">
        <v>150</v>
      </c>
      <c r="V15" s="50"/>
      <c r="W15" s="51" t="s">
        <v>167</v>
      </c>
      <c r="X15" s="48"/>
      <c r="Y15" s="49" t="s">
        <v>151</v>
      </c>
      <c r="Z15" s="50"/>
      <c r="AA15" s="57"/>
      <c r="AB15" s="58"/>
      <c r="AC15" s="52" t="s">
        <v>18</v>
      </c>
      <c r="AD15" s="53"/>
      <c r="AE15" s="52" t="s">
        <v>152</v>
      </c>
      <c r="AF15" s="53"/>
      <c r="AG15" s="50" t="s">
        <v>19</v>
      </c>
      <c r="AH15" s="54" t="s">
        <v>20</v>
      </c>
      <c r="AI15" s="44"/>
    </row>
    <row r="16" spans="1:35" ht="135" customHeight="1" x14ac:dyDescent="0.25">
      <c r="A16" s="50"/>
      <c r="B16" s="50"/>
      <c r="C16" s="50"/>
      <c r="D16" s="60"/>
      <c r="E16" s="60"/>
      <c r="F16" s="42" t="s">
        <v>166</v>
      </c>
      <c r="G16" s="7" t="s">
        <v>21</v>
      </c>
      <c r="H16" s="8" t="str">
        <f>F16</f>
        <v>Утвержденный план</v>
      </c>
      <c r="I16" s="8" t="s">
        <v>21</v>
      </c>
      <c r="J16" s="63"/>
      <c r="K16" s="9" t="s">
        <v>22</v>
      </c>
      <c r="L16" s="9" t="s">
        <v>23</v>
      </c>
      <c r="M16" s="9" t="s">
        <v>24</v>
      </c>
      <c r="N16" s="10" t="s">
        <v>25</v>
      </c>
      <c r="O16" s="10" t="s">
        <v>26</v>
      </c>
      <c r="P16" s="9" t="s">
        <v>22</v>
      </c>
      <c r="Q16" s="9" t="s">
        <v>23</v>
      </c>
      <c r="R16" s="9" t="s">
        <v>24</v>
      </c>
      <c r="S16" s="10" t="s">
        <v>25</v>
      </c>
      <c r="T16" s="10" t="s">
        <v>26</v>
      </c>
      <c r="U16" s="9" t="s">
        <v>27</v>
      </c>
      <c r="V16" s="9" t="s">
        <v>28</v>
      </c>
      <c r="W16" s="9" t="s">
        <v>27</v>
      </c>
      <c r="X16" s="9" t="s">
        <v>28</v>
      </c>
      <c r="Y16" s="9" t="s">
        <v>27</v>
      </c>
      <c r="Z16" s="9" t="s">
        <v>28</v>
      </c>
      <c r="AA16" s="21" t="s">
        <v>164</v>
      </c>
      <c r="AB16" s="21" t="s">
        <v>165</v>
      </c>
      <c r="AC16" s="21" t="s">
        <v>161</v>
      </c>
      <c r="AD16" s="21" t="s">
        <v>162</v>
      </c>
      <c r="AE16" s="21" t="s">
        <v>161</v>
      </c>
      <c r="AF16" s="21" t="s">
        <v>163</v>
      </c>
      <c r="AG16" s="50"/>
      <c r="AH16" s="54"/>
      <c r="AI16" s="45"/>
    </row>
    <row r="17" spans="1:35" ht="19.5" customHeight="1" x14ac:dyDescent="0.2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  <c r="Q17" s="11">
        <v>17</v>
      </c>
      <c r="R17" s="11">
        <v>18</v>
      </c>
      <c r="S17" s="11">
        <v>19</v>
      </c>
      <c r="T17" s="11">
        <v>20</v>
      </c>
      <c r="U17" s="11">
        <v>21</v>
      </c>
      <c r="V17" s="11">
        <v>22</v>
      </c>
      <c r="W17" s="11">
        <v>23</v>
      </c>
      <c r="X17" s="11">
        <v>24</v>
      </c>
      <c r="Y17" s="11">
        <v>25</v>
      </c>
      <c r="Z17" s="11">
        <v>26</v>
      </c>
      <c r="AA17" s="11">
        <v>27</v>
      </c>
      <c r="AB17" s="11">
        <v>28</v>
      </c>
      <c r="AC17" s="12" t="s">
        <v>29</v>
      </c>
      <c r="AD17" s="12" t="s">
        <v>30</v>
      </c>
      <c r="AE17" s="12" t="s">
        <v>31</v>
      </c>
      <c r="AF17" s="12" t="s">
        <v>32</v>
      </c>
      <c r="AG17" s="11">
        <v>30</v>
      </c>
      <c r="AH17" s="11">
        <v>31</v>
      </c>
      <c r="AI17" s="11">
        <v>32</v>
      </c>
    </row>
    <row r="18" spans="1:35" s="15" customFormat="1" ht="31.5" x14ac:dyDescent="0.25">
      <c r="A18" s="13" t="s">
        <v>33</v>
      </c>
      <c r="B18" s="14" t="s">
        <v>34</v>
      </c>
      <c r="C18" s="26">
        <f>C20</f>
        <v>0</v>
      </c>
      <c r="D18" s="26">
        <f t="shared" ref="D18:G18" si="0">D20</f>
        <v>0</v>
      </c>
      <c r="E18" s="26">
        <f t="shared" si="0"/>
        <v>0</v>
      </c>
      <c r="F18" s="26">
        <f t="shared" si="0"/>
        <v>0</v>
      </c>
      <c r="G18" s="26">
        <f t="shared" si="0"/>
        <v>0</v>
      </c>
      <c r="H18" s="26">
        <f>SUM(H59:H65)</f>
        <v>18.38</v>
      </c>
      <c r="I18" s="26">
        <f>SUM(I59:I65)</f>
        <v>7.899</v>
      </c>
      <c r="J18" s="26">
        <f t="shared" ref="J18" si="1">SUM(J59:J65)</f>
        <v>0</v>
      </c>
      <c r="K18" s="26">
        <f>SUM(K59:K65)</f>
        <v>18.38</v>
      </c>
      <c r="L18" s="26">
        <f t="shared" ref="L18:AF18" si="2">SUM(L59:L65)</f>
        <v>0</v>
      </c>
      <c r="M18" s="26">
        <f t="shared" si="2"/>
        <v>0</v>
      </c>
      <c r="N18" s="26">
        <f t="shared" si="2"/>
        <v>0</v>
      </c>
      <c r="O18" s="26">
        <f t="shared" si="2"/>
        <v>0</v>
      </c>
      <c r="P18" s="26">
        <f t="shared" si="2"/>
        <v>7.899</v>
      </c>
      <c r="Q18" s="26">
        <f t="shared" si="2"/>
        <v>0</v>
      </c>
      <c r="R18" s="26">
        <f t="shared" si="2"/>
        <v>0</v>
      </c>
      <c r="S18" s="26">
        <f t="shared" si="2"/>
        <v>0</v>
      </c>
      <c r="T18" s="26">
        <f t="shared" si="2"/>
        <v>0</v>
      </c>
      <c r="U18" s="26">
        <f t="shared" si="2"/>
        <v>0</v>
      </c>
      <c r="V18" s="26">
        <f t="shared" si="2"/>
        <v>0</v>
      </c>
      <c r="W18" s="26">
        <f>SUM(W59:W65)</f>
        <v>12.04</v>
      </c>
      <c r="X18" s="26">
        <f t="shared" si="2"/>
        <v>12.04</v>
      </c>
      <c r="Y18" s="26">
        <f t="shared" si="2"/>
        <v>9.8590000000000018</v>
      </c>
      <c r="Z18" s="26">
        <f t="shared" si="2"/>
        <v>9.8590000000000018</v>
      </c>
      <c r="AA18" s="26">
        <f t="shared" si="2"/>
        <v>0</v>
      </c>
      <c r="AB18" s="26">
        <f t="shared" si="2"/>
        <v>0</v>
      </c>
      <c r="AC18" s="26">
        <f t="shared" si="2"/>
        <v>6.3599999999999994</v>
      </c>
      <c r="AD18" s="26">
        <f t="shared" si="2"/>
        <v>4.9320000000000004</v>
      </c>
      <c r="AE18" s="26">
        <f t="shared" si="2"/>
        <v>5.87</v>
      </c>
      <c r="AF18" s="26">
        <f t="shared" si="2"/>
        <v>4.3890000000000002</v>
      </c>
      <c r="AG18" s="26">
        <f>AG59+AG60+AG61+AG62+AG63+AG64+AG65</f>
        <v>18.38</v>
      </c>
      <c r="AH18" s="26">
        <f>AH59+AH60+AH61+AH62+AH63+AH64+AH65</f>
        <v>7.899</v>
      </c>
      <c r="AI18" s="33"/>
    </row>
    <row r="19" spans="1:35" s="18" customFormat="1" x14ac:dyDescent="0.2">
      <c r="A19" s="13" t="s">
        <v>35</v>
      </c>
      <c r="B19" s="14" t="s">
        <v>36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</row>
    <row r="20" spans="1:35" s="18" customFormat="1" ht="31.5" x14ac:dyDescent="0.2">
      <c r="A20" s="13" t="s">
        <v>37</v>
      </c>
      <c r="B20" s="14" t="s">
        <v>38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</row>
    <row r="21" spans="1:35" s="18" customFormat="1" ht="63" x14ac:dyDescent="0.25">
      <c r="A21" s="13" t="s">
        <v>39</v>
      </c>
      <c r="B21" s="19" t="s">
        <v>40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5" s="18" customFormat="1" ht="31.5" x14ac:dyDescent="0.2">
      <c r="A22" s="13" t="s">
        <v>41</v>
      </c>
      <c r="B22" s="14" t="s">
        <v>42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s="18" customFormat="1" ht="47.25" x14ac:dyDescent="0.2">
      <c r="A23" s="13" t="s">
        <v>43</v>
      </c>
      <c r="B23" s="14" t="s">
        <v>44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s="18" customFormat="1" x14ac:dyDescent="0.25">
      <c r="A24" s="13" t="s">
        <v>45</v>
      </c>
      <c r="B24" s="19" t="s">
        <v>46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 s="18" customFormat="1" x14ac:dyDescent="0.2">
      <c r="A25" s="13"/>
      <c r="B25" s="1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 s="18" customFormat="1" ht="31.5" x14ac:dyDescent="0.2">
      <c r="A26" s="13" t="s">
        <v>47</v>
      </c>
      <c r="B26" s="14" t="s">
        <v>48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s="18" customFormat="1" ht="31.5" x14ac:dyDescent="0.2">
      <c r="A27" s="13" t="s">
        <v>49</v>
      </c>
      <c r="B27" s="14" t="s">
        <v>50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s="18" customFormat="1" ht="47.25" x14ac:dyDescent="0.2">
      <c r="A28" s="13" t="s">
        <v>51</v>
      </c>
      <c r="B28" s="14" t="s">
        <v>52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s="18" customFormat="1" ht="63" x14ac:dyDescent="0.2">
      <c r="A29" s="13" t="s">
        <v>53</v>
      </c>
      <c r="B29" s="14" t="s">
        <v>54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s="18" customFormat="1" ht="63" x14ac:dyDescent="0.2">
      <c r="A30" s="13" t="s">
        <v>55</v>
      </c>
      <c r="B30" s="14" t="s">
        <v>56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s="18" customFormat="1" ht="63" x14ac:dyDescent="0.2">
      <c r="A31" s="13" t="s">
        <v>57</v>
      </c>
      <c r="B31" s="14" t="s">
        <v>58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s="18" customFormat="1" x14ac:dyDescent="0.2">
      <c r="A32" s="13" t="s">
        <v>59</v>
      </c>
      <c r="B32" s="14" t="s">
        <v>59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s="18" customFormat="1" ht="47.25" x14ac:dyDescent="0.2">
      <c r="A33" s="13" t="s">
        <v>60</v>
      </c>
      <c r="B33" s="14" t="s">
        <v>61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s="18" customFormat="1" ht="78.75" x14ac:dyDescent="0.2">
      <c r="A34" s="13" t="s">
        <v>62</v>
      </c>
      <c r="B34" s="14" t="s">
        <v>63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:35" s="18" customFormat="1" x14ac:dyDescent="0.2">
      <c r="A35" s="13" t="s">
        <v>59</v>
      </c>
      <c r="B35" s="14" t="s">
        <v>59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:35" s="18" customFormat="1" ht="47.25" x14ac:dyDescent="0.2">
      <c r="A36" s="13" t="s">
        <v>64</v>
      </c>
      <c r="B36" s="14" t="s">
        <v>65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s="18" customFormat="1" x14ac:dyDescent="0.2">
      <c r="A37" s="13" t="s">
        <v>59</v>
      </c>
      <c r="B37" s="14" t="s">
        <v>59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35" s="18" customFormat="1" ht="47.25" x14ac:dyDescent="0.2">
      <c r="A38" s="13" t="s">
        <v>66</v>
      </c>
      <c r="B38" s="14" t="s">
        <v>67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35" s="18" customFormat="1" ht="126" x14ac:dyDescent="0.2">
      <c r="A39" s="13" t="s">
        <v>68</v>
      </c>
      <c r="B39" s="14" t="s">
        <v>69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35" s="18" customFormat="1" x14ac:dyDescent="0.2">
      <c r="A40" s="13" t="s">
        <v>59</v>
      </c>
      <c r="B40" s="14" t="s">
        <v>59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1:35" s="18" customFormat="1" ht="110.25" x14ac:dyDescent="0.2">
      <c r="A41" s="13" t="s">
        <v>68</v>
      </c>
      <c r="B41" s="14" t="s">
        <v>70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5" s="18" customFormat="1" x14ac:dyDescent="0.2">
      <c r="A42" s="13" t="s">
        <v>59</v>
      </c>
      <c r="B42" s="14" t="s">
        <v>59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s="18" customFormat="1" ht="110.25" x14ac:dyDescent="0.2">
      <c r="A43" s="13" t="s">
        <v>68</v>
      </c>
      <c r="B43" s="14" t="s">
        <v>71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s="18" customFormat="1" x14ac:dyDescent="0.2">
      <c r="A44" s="13" t="s">
        <v>59</v>
      </c>
      <c r="B44" s="14" t="s">
        <v>59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 s="18" customFormat="1" ht="126" x14ac:dyDescent="0.2">
      <c r="A45" s="13" t="s">
        <v>72</v>
      </c>
      <c r="B45" s="14" t="s">
        <v>69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 s="18" customFormat="1" x14ac:dyDescent="0.2">
      <c r="A46" s="13" t="s">
        <v>59</v>
      </c>
      <c r="B46" s="14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5" s="18" customFormat="1" ht="110.25" x14ac:dyDescent="0.2">
      <c r="A47" s="13" t="s">
        <v>72</v>
      </c>
      <c r="B47" s="14" t="s">
        <v>70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:35" s="18" customFormat="1" x14ac:dyDescent="0.2">
      <c r="A48" s="13" t="s">
        <v>59</v>
      </c>
      <c r="B48" s="14" t="s">
        <v>59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1:35" s="18" customFormat="1" ht="110.25" x14ac:dyDescent="0.2">
      <c r="A49" s="13" t="s">
        <v>72</v>
      </c>
      <c r="B49" s="14" t="s">
        <v>73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  <row r="50" spans="1:35" s="18" customFormat="1" x14ac:dyDescent="0.2">
      <c r="A50" s="13" t="s">
        <v>59</v>
      </c>
      <c r="B50" s="14" t="s">
        <v>59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</row>
    <row r="51" spans="1:35" s="18" customFormat="1" ht="94.5" x14ac:dyDescent="0.2">
      <c r="A51" s="13" t="s">
        <v>74</v>
      </c>
      <c r="B51" s="14" t="s">
        <v>75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</row>
    <row r="52" spans="1:35" s="18" customFormat="1" ht="78.75" x14ac:dyDescent="0.2">
      <c r="A52" s="13" t="s">
        <v>76</v>
      </c>
      <c r="B52" s="14" t="s">
        <v>77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</row>
    <row r="53" spans="1:35" s="18" customFormat="1" x14ac:dyDescent="0.2">
      <c r="A53" s="13" t="s">
        <v>59</v>
      </c>
      <c r="B53" s="14" t="s">
        <v>59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 spans="1:35" s="18" customFormat="1" ht="78.75" x14ac:dyDescent="0.2">
      <c r="A54" s="13" t="s">
        <v>78</v>
      </c>
      <c r="B54" s="14" t="s">
        <v>79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1:35" s="18" customFormat="1" x14ac:dyDescent="0.2">
      <c r="A55" s="13" t="s">
        <v>59</v>
      </c>
      <c r="B55" s="14" t="s">
        <v>59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</row>
    <row r="56" spans="1:35" s="18" customFormat="1" ht="47.25" x14ac:dyDescent="0.2">
      <c r="A56" s="13" t="s">
        <v>80</v>
      </c>
      <c r="B56" s="14" t="s">
        <v>81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1:35" s="18" customFormat="1" ht="78.75" x14ac:dyDescent="0.2">
      <c r="A57" s="13" t="s">
        <v>82</v>
      </c>
      <c r="B57" s="14" t="s">
        <v>83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spans="1:35" s="18" customFormat="1" ht="31.5" x14ac:dyDescent="0.2">
      <c r="A58" s="13" t="s">
        <v>84</v>
      </c>
      <c r="B58" s="14" t="s">
        <v>85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</row>
    <row r="59" spans="1:35" s="31" customFormat="1" ht="31.5" x14ac:dyDescent="0.2">
      <c r="A59" s="27" t="s">
        <v>136</v>
      </c>
      <c r="B59" s="28" t="s">
        <v>137</v>
      </c>
      <c r="C59" s="29" t="s">
        <v>138</v>
      </c>
      <c r="D59" s="29" t="s">
        <v>139</v>
      </c>
      <c r="E59" s="29">
        <v>2017</v>
      </c>
      <c r="F59" s="29">
        <v>2017</v>
      </c>
      <c r="G59" s="29">
        <v>2018</v>
      </c>
      <c r="H59" s="29">
        <v>6.36</v>
      </c>
      <c r="I59" s="30">
        <f>(0.611)</f>
        <v>0.61099999999999999</v>
      </c>
      <c r="J59" s="29" t="s">
        <v>171</v>
      </c>
      <c r="K59" s="29">
        <f>H59</f>
        <v>6.36</v>
      </c>
      <c r="L59" s="29" t="s">
        <v>171</v>
      </c>
      <c r="M59" s="29" t="s">
        <v>171</v>
      </c>
      <c r="N59" s="29" t="s">
        <v>171</v>
      </c>
      <c r="O59" s="29" t="s">
        <v>171</v>
      </c>
      <c r="P59" s="29">
        <f>I59</f>
        <v>0.61099999999999999</v>
      </c>
      <c r="Q59" s="29" t="s">
        <v>171</v>
      </c>
      <c r="R59" s="29" t="s">
        <v>171</v>
      </c>
      <c r="S59" s="29" t="s">
        <v>171</v>
      </c>
      <c r="T59" s="29" t="s">
        <v>171</v>
      </c>
      <c r="U59" s="29" t="s">
        <v>171</v>
      </c>
      <c r="V59" s="29" t="s">
        <v>171</v>
      </c>
      <c r="W59" s="29">
        <v>0.85</v>
      </c>
      <c r="X59" s="29">
        <f>W59</f>
        <v>0.85</v>
      </c>
      <c r="Y59" s="29">
        <v>0.61099999999999999</v>
      </c>
      <c r="Z59" s="29">
        <v>0.61099999999999999</v>
      </c>
      <c r="AA59" s="29" t="s">
        <v>171</v>
      </c>
      <c r="AB59" s="29" t="s">
        <v>171</v>
      </c>
      <c r="AC59" s="29">
        <v>5.51</v>
      </c>
      <c r="AD59" s="29">
        <v>2</v>
      </c>
      <c r="AE59" s="29">
        <v>1</v>
      </c>
      <c r="AF59" s="29">
        <f>Z59</f>
        <v>0.61099999999999999</v>
      </c>
      <c r="AG59" s="29">
        <f>H59</f>
        <v>6.36</v>
      </c>
      <c r="AH59" s="29">
        <f>I59</f>
        <v>0.61099999999999999</v>
      </c>
      <c r="AI59" s="29"/>
    </row>
    <row r="60" spans="1:35" s="31" customFormat="1" ht="31.5" x14ac:dyDescent="0.2">
      <c r="A60" s="27" t="s">
        <v>140</v>
      </c>
      <c r="B60" s="28" t="s">
        <v>141</v>
      </c>
      <c r="C60" s="29" t="s">
        <v>142</v>
      </c>
      <c r="D60" s="29" t="s">
        <v>139</v>
      </c>
      <c r="E60" s="29">
        <v>2018</v>
      </c>
      <c r="F60" s="29">
        <v>2018</v>
      </c>
      <c r="G60" s="29">
        <v>2018</v>
      </c>
      <c r="H60" s="29">
        <v>3.05</v>
      </c>
      <c r="I60" s="30">
        <v>1.53</v>
      </c>
      <c r="J60" s="29" t="s">
        <v>171</v>
      </c>
      <c r="K60" s="29">
        <f t="shared" ref="K60:K62" si="3">H60</f>
        <v>3.05</v>
      </c>
      <c r="L60" s="29" t="s">
        <v>171</v>
      </c>
      <c r="M60" s="29" t="s">
        <v>171</v>
      </c>
      <c r="N60" s="29" t="s">
        <v>171</v>
      </c>
      <c r="O60" s="29" t="s">
        <v>171</v>
      </c>
      <c r="P60" s="29">
        <f t="shared" ref="P60" si="4">I60</f>
        <v>1.53</v>
      </c>
      <c r="Q60" s="29" t="s">
        <v>171</v>
      </c>
      <c r="R60" s="29" t="s">
        <v>171</v>
      </c>
      <c r="S60" s="29" t="s">
        <v>171</v>
      </c>
      <c r="T60" s="29" t="s">
        <v>171</v>
      </c>
      <c r="U60" s="29" t="s">
        <v>171</v>
      </c>
      <c r="V60" s="29" t="s">
        <v>171</v>
      </c>
      <c r="W60" s="29">
        <v>3.05</v>
      </c>
      <c r="X60" s="29">
        <v>3.05</v>
      </c>
      <c r="Y60" s="29">
        <v>1.53</v>
      </c>
      <c r="Z60" s="29">
        <v>1.53</v>
      </c>
      <c r="AA60" s="29" t="s">
        <v>171</v>
      </c>
      <c r="AB60" s="29" t="s">
        <v>171</v>
      </c>
      <c r="AC60" s="29" t="s">
        <v>171</v>
      </c>
      <c r="AD60" s="29" t="s">
        <v>171</v>
      </c>
      <c r="AE60" s="29">
        <v>3.05</v>
      </c>
      <c r="AF60" s="29">
        <f t="shared" ref="AF60:AF61" si="5">Z60</f>
        <v>1.53</v>
      </c>
      <c r="AG60" s="29">
        <f t="shared" ref="AG60:AG65" si="6">H60</f>
        <v>3.05</v>
      </c>
      <c r="AH60" s="29">
        <f t="shared" ref="AH60:AH65" si="7">I60</f>
        <v>1.53</v>
      </c>
      <c r="AI60" s="32"/>
    </row>
    <row r="61" spans="1:35" s="31" customFormat="1" ht="31.5" x14ac:dyDescent="0.2">
      <c r="A61" s="27" t="s">
        <v>143</v>
      </c>
      <c r="B61" s="28" t="s">
        <v>144</v>
      </c>
      <c r="C61" s="29" t="s">
        <v>145</v>
      </c>
      <c r="D61" s="29" t="s">
        <v>139</v>
      </c>
      <c r="E61" s="29">
        <v>2018</v>
      </c>
      <c r="F61" s="29">
        <v>2018</v>
      </c>
      <c r="G61" s="29">
        <v>2018</v>
      </c>
      <c r="H61" s="29">
        <v>0.25</v>
      </c>
      <c r="I61" s="30">
        <v>0.67800000000000005</v>
      </c>
      <c r="J61" s="29" t="s">
        <v>171</v>
      </c>
      <c r="K61" s="29">
        <f t="shared" si="3"/>
        <v>0.25</v>
      </c>
      <c r="L61" s="29" t="s">
        <v>171</v>
      </c>
      <c r="M61" s="29" t="s">
        <v>171</v>
      </c>
      <c r="N61" s="29" t="s">
        <v>171</v>
      </c>
      <c r="O61" s="29" t="s">
        <v>171</v>
      </c>
      <c r="P61" s="29">
        <f>I61</f>
        <v>0.67800000000000005</v>
      </c>
      <c r="Q61" s="29" t="s">
        <v>171</v>
      </c>
      <c r="R61" s="29" t="s">
        <v>171</v>
      </c>
      <c r="S61" s="29" t="s">
        <v>171</v>
      </c>
      <c r="T61" s="29" t="s">
        <v>171</v>
      </c>
      <c r="U61" s="29" t="s">
        <v>171</v>
      </c>
      <c r="V61" s="29" t="s">
        <v>171</v>
      </c>
      <c r="W61" s="29">
        <v>0.25</v>
      </c>
      <c r="X61" s="29">
        <v>0.25</v>
      </c>
      <c r="Y61" s="29">
        <v>0.67800000000000005</v>
      </c>
      <c r="Z61" s="29">
        <v>0.67800000000000005</v>
      </c>
      <c r="AA61" s="29" t="s">
        <v>171</v>
      </c>
      <c r="AB61" s="29" t="s">
        <v>171</v>
      </c>
      <c r="AC61" s="29" t="s">
        <v>171</v>
      </c>
      <c r="AD61" s="29" t="s">
        <v>171</v>
      </c>
      <c r="AE61" s="29">
        <v>0.25</v>
      </c>
      <c r="AF61" s="29">
        <f t="shared" si="5"/>
        <v>0.67800000000000005</v>
      </c>
      <c r="AG61" s="29">
        <f t="shared" si="6"/>
        <v>0.25</v>
      </c>
      <c r="AH61" s="29">
        <f t="shared" si="7"/>
        <v>0.67800000000000005</v>
      </c>
      <c r="AI61" s="32"/>
    </row>
    <row r="62" spans="1:35" s="31" customFormat="1" ht="31.5" x14ac:dyDescent="0.2">
      <c r="A62" s="27" t="s">
        <v>146</v>
      </c>
      <c r="B62" s="28" t="s">
        <v>147</v>
      </c>
      <c r="C62" s="29" t="s">
        <v>148</v>
      </c>
      <c r="D62" s="29" t="s">
        <v>139</v>
      </c>
      <c r="E62" s="29">
        <v>2018</v>
      </c>
      <c r="F62" s="29">
        <v>2019</v>
      </c>
      <c r="G62" s="29">
        <v>2019</v>
      </c>
      <c r="H62" s="29">
        <v>2.92</v>
      </c>
      <c r="I62" s="30">
        <v>2.92</v>
      </c>
      <c r="J62" s="29" t="s">
        <v>171</v>
      </c>
      <c r="K62" s="29">
        <f t="shared" si="3"/>
        <v>2.92</v>
      </c>
      <c r="L62" s="29" t="s">
        <v>171</v>
      </c>
      <c r="M62" s="29" t="s">
        <v>171</v>
      </c>
      <c r="N62" s="29" t="s">
        <v>171</v>
      </c>
      <c r="O62" s="29" t="s">
        <v>171</v>
      </c>
      <c r="P62" s="29">
        <f>I62</f>
        <v>2.92</v>
      </c>
      <c r="Q62" s="29" t="s">
        <v>171</v>
      </c>
      <c r="R62" s="29" t="s">
        <v>171</v>
      </c>
      <c r="S62" s="29" t="s">
        <v>171</v>
      </c>
      <c r="T62" s="29" t="s">
        <v>171</v>
      </c>
      <c r="U62" s="29" t="s">
        <v>171</v>
      </c>
      <c r="V62" s="29" t="s">
        <v>171</v>
      </c>
      <c r="W62" s="29">
        <f>1.57+1.36</f>
        <v>2.93</v>
      </c>
      <c r="X62" s="29">
        <f>W62</f>
        <v>2.93</v>
      </c>
      <c r="Y62" s="29">
        <v>2.93</v>
      </c>
      <c r="Z62" s="29">
        <v>2.93</v>
      </c>
      <c r="AA62" s="29" t="s">
        <v>171</v>
      </c>
      <c r="AB62" s="29" t="s">
        <v>171</v>
      </c>
      <c r="AC62" s="29" t="s">
        <v>171</v>
      </c>
      <c r="AD62" s="29" t="s">
        <v>171</v>
      </c>
      <c r="AE62" s="29">
        <v>1.57</v>
      </c>
      <c r="AF62" s="29">
        <v>1.57</v>
      </c>
      <c r="AG62" s="29">
        <f t="shared" si="6"/>
        <v>2.92</v>
      </c>
      <c r="AH62" s="29">
        <f t="shared" si="7"/>
        <v>2.92</v>
      </c>
      <c r="AI62" s="32"/>
    </row>
    <row r="63" spans="1:35" s="36" customFormat="1" ht="31.5" x14ac:dyDescent="0.2">
      <c r="A63" s="34" t="s">
        <v>168</v>
      </c>
      <c r="B63" s="22" t="s">
        <v>153</v>
      </c>
      <c r="C63" s="23" t="s">
        <v>154</v>
      </c>
      <c r="D63" s="23" t="s">
        <v>155</v>
      </c>
      <c r="E63" s="23">
        <v>2017</v>
      </c>
      <c r="F63" s="23">
        <v>2017</v>
      </c>
      <c r="G63" s="23">
        <v>2019</v>
      </c>
      <c r="H63" s="23">
        <v>3.64</v>
      </c>
      <c r="I63" s="25">
        <v>0</v>
      </c>
      <c r="J63" s="29" t="s">
        <v>171</v>
      </c>
      <c r="K63" s="23">
        <f>H63</f>
        <v>3.64</v>
      </c>
      <c r="L63" s="23" t="s">
        <v>171</v>
      </c>
      <c r="M63" s="23" t="s">
        <v>171</v>
      </c>
      <c r="N63" s="23" t="s">
        <v>171</v>
      </c>
      <c r="O63" s="23" t="s">
        <v>171</v>
      </c>
      <c r="P63" s="24">
        <f>I63</f>
        <v>0</v>
      </c>
      <c r="Q63" s="23" t="s">
        <v>171</v>
      </c>
      <c r="R63" s="23" t="s">
        <v>171</v>
      </c>
      <c r="S63" s="23" t="s">
        <v>171</v>
      </c>
      <c r="T63" s="23" t="s">
        <v>171</v>
      </c>
      <c r="U63" s="23" t="s">
        <v>171</v>
      </c>
      <c r="V63" s="23" t="s">
        <v>171</v>
      </c>
      <c r="W63" s="24">
        <f>0.85+1.95</f>
        <v>2.8</v>
      </c>
      <c r="X63" s="24">
        <v>2.8</v>
      </c>
      <c r="Y63" s="24">
        <v>1.95</v>
      </c>
      <c r="Z63" s="24">
        <v>1.95</v>
      </c>
      <c r="AA63" s="23" t="s">
        <v>171</v>
      </c>
      <c r="AB63" s="23" t="s">
        <v>171</v>
      </c>
      <c r="AC63" s="23">
        <v>0.85</v>
      </c>
      <c r="AD63" s="23">
        <v>2.9319999999999999</v>
      </c>
      <c r="AE63" s="23" t="s">
        <v>171</v>
      </c>
      <c r="AF63" s="23" t="s">
        <v>171</v>
      </c>
      <c r="AG63" s="23">
        <f t="shared" si="6"/>
        <v>3.64</v>
      </c>
      <c r="AH63" s="23">
        <f t="shared" si="7"/>
        <v>0</v>
      </c>
      <c r="AI63" s="35"/>
    </row>
    <row r="64" spans="1:35" s="41" customFormat="1" ht="45.75" customHeight="1" x14ac:dyDescent="0.2">
      <c r="A64" s="37" t="s">
        <v>169</v>
      </c>
      <c r="B64" s="38" t="s">
        <v>156</v>
      </c>
      <c r="C64" s="39" t="s">
        <v>157</v>
      </c>
      <c r="D64" s="39" t="s">
        <v>155</v>
      </c>
      <c r="E64" s="39">
        <v>2019</v>
      </c>
      <c r="F64" s="39">
        <v>2019</v>
      </c>
      <c r="G64" s="39">
        <v>2019</v>
      </c>
      <c r="H64" s="39">
        <v>1.02</v>
      </c>
      <c r="I64" s="39">
        <v>1.02</v>
      </c>
      <c r="J64" s="29" t="s">
        <v>171</v>
      </c>
      <c r="K64" s="39">
        <f>H64</f>
        <v>1.02</v>
      </c>
      <c r="L64" s="39" t="s">
        <v>171</v>
      </c>
      <c r="M64" s="39" t="s">
        <v>171</v>
      </c>
      <c r="N64" s="39" t="s">
        <v>171</v>
      </c>
      <c r="O64" s="39" t="s">
        <v>171</v>
      </c>
      <c r="P64" s="39">
        <f>I64</f>
        <v>1.02</v>
      </c>
      <c r="Q64" s="39" t="s">
        <v>171</v>
      </c>
      <c r="R64" s="39" t="s">
        <v>171</v>
      </c>
      <c r="S64" s="39" t="s">
        <v>171</v>
      </c>
      <c r="T64" s="39" t="s">
        <v>171</v>
      </c>
      <c r="U64" s="39" t="s">
        <v>171</v>
      </c>
      <c r="V64" s="39" t="s">
        <v>171</v>
      </c>
      <c r="W64" s="39">
        <v>1.02</v>
      </c>
      <c r="X64" s="39">
        <v>1.02</v>
      </c>
      <c r="Y64" s="39">
        <v>1.02</v>
      </c>
      <c r="Z64" s="39">
        <v>1.02</v>
      </c>
      <c r="AA64" s="39" t="s">
        <v>171</v>
      </c>
      <c r="AB64" s="39" t="s">
        <v>171</v>
      </c>
      <c r="AC64" s="39" t="s">
        <v>171</v>
      </c>
      <c r="AD64" s="39" t="s">
        <v>171</v>
      </c>
      <c r="AE64" s="39" t="s">
        <v>171</v>
      </c>
      <c r="AF64" s="39" t="s">
        <v>171</v>
      </c>
      <c r="AG64" s="39">
        <f t="shared" si="6"/>
        <v>1.02</v>
      </c>
      <c r="AH64" s="39">
        <f t="shared" si="7"/>
        <v>1.02</v>
      </c>
      <c r="AI64" s="40"/>
    </row>
    <row r="65" spans="1:35" s="41" customFormat="1" ht="45.75" customHeight="1" x14ac:dyDescent="0.2">
      <c r="A65" s="37" t="s">
        <v>170</v>
      </c>
      <c r="B65" s="38" t="s">
        <v>158</v>
      </c>
      <c r="C65" s="39" t="s">
        <v>159</v>
      </c>
      <c r="D65" s="39" t="s">
        <v>155</v>
      </c>
      <c r="E65" s="39">
        <v>2019</v>
      </c>
      <c r="F65" s="39">
        <v>20019</v>
      </c>
      <c r="G65" s="39">
        <v>2019</v>
      </c>
      <c r="H65" s="39">
        <v>1.1399999999999999</v>
      </c>
      <c r="I65" s="39">
        <v>1.1399999999999999</v>
      </c>
      <c r="J65" s="29" t="s">
        <v>171</v>
      </c>
      <c r="K65" s="39">
        <f>H65</f>
        <v>1.1399999999999999</v>
      </c>
      <c r="L65" s="39" t="s">
        <v>171</v>
      </c>
      <c r="M65" s="39" t="s">
        <v>171</v>
      </c>
      <c r="N65" s="39" t="s">
        <v>171</v>
      </c>
      <c r="O65" s="39" t="s">
        <v>171</v>
      </c>
      <c r="P65" s="39">
        <f>I65</f>
        <v>1.1399999999999999</v>
      </c>
      <c r="Q65" s="39" t="s">
        <v>171</v>
      </c>
      <c r="R65" s="39" t="s">
        <v>171</v>
      </c>
      <c r="S65" s="39" t="s">
        <v>171</v>
      </c>
      <c r="T65" s="39" t="s">
        <v>171</v>
      </c>
      <c r="U65" s="39" t="s">
        <v>171</v>
      </c>
      <c r="V65" s="39" t="s">
        <v>171</v>
      </c>
      <c r="W65" s="39">
        <v>1.1399999999999999</v>
      </c>
      <c r="X65" s="39">
        <v>1.1399999999999999</v>
      </c>
      <c r="Y65" s="39">
        <v>1.1399999999999999</v>
      </c>
      <c r="Z65" s="39">
        <v>1.1399999999999999</v>
      </c>
      <c r="AA65" s="39" t="s">
        <v>171</v>
      </c>
      <c r="AB65" s="39" t="s">
        <v>171</v>
      </c>
      <c r="AC65" s="39" t="s">
        <v>171</v>
      </c>
      <c r="AD65" s="39" t="s">
        <v>171</v>
      </c>
      <c r="AE65" s="39" t="s">
        <v>171</v>
      </c>
      <c r="AF65" s="39" t="s">
        <v>171</v>
      </c>
      <c r="AG65" s="39">
        <f t="shared" si="6"/>
        <v>1.1399999999999999</v>
      </c>
      <c r="AH65" s="39">
        <f t="shared" si="7"/>
        <v>1.1399999999999999</v>
      </c>
      <c r="AI65" s="39"/>
    </row>
    <row r="66" spans="1:35" s="18" customFormat="1" ht="63" x14ac:dyDescent="0.2">
      <c r="A66" s="13" t="s">
        <v>86</v>
      </c>
      <c r="B66" s="14" t="s">
        <v>87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</row>
    <row r="67" spans="1:35" s="18" customFormat="1" x14ac:dyDescent="0.2">
      <c r="A67" s="13" t="s">
        <v>59</v>
      </c>
      <c r="B67" s="14" t="s">
        <v>59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</row>
    <row r="68" spans="1:35" s="18" customFormat="1" ht="47.25" x14ac:dyDescent="0.2">
      <c r="A68" s="13" t="s">
        <v>88</v>
      </c>
      <c r="B68" s="14" t="s">
        <v>89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</row>
    <row r="69" spans="1:35" s="18" customFormat="1" ht="31.5" x14ac:dyDescent="0.2">
      <c r="A69" s="13" t="s">
        <v>90</v>
      </c>
      <c r="B69" s="14" t="s">
        <v>91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</row>
    <row r="70" spans="1:35" s="18" customFormat="1" x14ac:dyDescent="0.2">
      <c r="A70" s="13" t="s">
        <v>59</v>
      </c>
      <c r="B70" s="14" t="s">
        <v>59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</row>
    <row r="71" spans="1:35" s="18" customFormat="1" ht="47.25" x14ac:dyDescent="0.2">
      <c r="A71" s="13" t="s">
        <v>92</v>
      </c>
      <c r="B71" s="14" t="s">
        <v>93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</row>
    <row r="72" spans="1:35" s="18" customFormat="1" x14ac:dyDescent="0.2">
      <c r="A72" s="13" t="s">
        <v>59</v>
      </c>
      <c r="B72" s="14" t="s">
        <v>59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</row>
    <row r="73" spans="1:35" s="18" customFormat="1" ht="47.25" x14ac:dyDescent="0.2">
      <c r="A73" s="13" t="s">
        <v>94</v>
      </c>
      <c r="B73" s="14" t="s">
        <v>95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</row>
    <row r="74" spans="1:35" s="18" customFormat="1" ht="47.25" x14ac:dyDescent="0.2">
      <c r="A74" s="13" t="s">
        <v>96</v>
      </c>
      <c r="B74" s="14" t="s">
        <v>97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</row>
    <row r="75" spans="1:35" s="18" customFormat="1" x14ac:dyDescent="0.2">
      <c r="A75" s="13" t="s">
        <v>59</v>
      </c>
      <c r="B75" s="14" t="s">
        <v>59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</row>
    <row r="76" spans="1:35" s="18" customFormat="1" ht="47.25" x14ac:dyDescent="0.2">
      <c r="A76" s="13" t="s">
        <v>98</v>
      </c>
      <c r="B76" s="14" t="s">
        <v>99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</row>
    <row r="77" spans="1:35" s="18" customFormat="1" x14ac:dyDescent="0.2">
      <c r="A77" s="13" t="s">
        <v>59</v>
      </c>
      <c r="B77" s="14" t="s">
        <v>59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1:35" s="18" customFormat="1" ht="31.5" x14ac:dyDescent="0.2">
      <c r="A78" s="13" t="s">
        <v>100</v>
      </c>
      <c r="B78" s="14" t="s">
        <v>101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</row>
    <row r="79" spans="1:35" s="18" customFormat="1" x14ac:dyDescent="0.2">
      <c r="A79" s="13" t="s">
        <v>59</v>
      </c>
      <c r="B79" s="14" t="s">
        <v>59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</row>
    <row r="80" spans="1:35" s="18" customFormat="1" ht="47.25" x14ac:dyDescent="0.2">
      <c r="A80" s="13" t="s">
        <v>102</v>
      </c>
      <c r="B80" s="14" t="s">
        <v>103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</row>
    <row r="81" spans="1:35" s="18" customFormat="1" x14ac:dyDescent="0.2">
      <c r="A81" s="13" t="s">
        <v>59</v>
      </c>
      <c r="B81" s="14" t="s">
        <v>59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</row>
    <row r="82" spans="1:35" s="18" customFormat="1" ht="63" x14ac:dyDescent="0.2">
      <c r="A82" s="13" t="s">
        <v>104</v>
      </c>
      <c r="B82" s="14" t="s">
        <v>105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</row>
    <row r="83" spans="1:35" s="18" customFormat="1" x14ac:dyDescent="0.2">
      <c r="A83" s="13" t="s">
        <v>59</v>
      </c>
      <c r="B83" s="14" t="s">
        <v>59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</row>
    <row r="84" spans="1:35" s="18" customFormat="1" ht="63" x14ac:dyDescent="0.2">
      <c r="A84" s="13" t="s">
        <v>106</v>
      </c>
      <c r="B84" s="14" t="s">
        <v>107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</row>
    <row r="85" spans="1:35" s="18" customFormat="1" x14ac:dyDescent="0.2">
      <c r="A85" s="13" t="s">
        <v>59</v>
      </c>
      <c r="B85" s="14" t="s">
        <v>59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</row>
    <row r="86" spans="1:35" s="18" customFormat="1" ht="47.25" x14ac:dyDescent="0.2">
      <c r="A86" s="13" t="s">
        <v>108</v>
      </c>
      <c r="B86" s="14" t="s">
        <v>109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</row>
    <row r="87" spans="1:35" s="18" customFormat="1" x14ac:dyDescent="0.2">
      <c r="A87" s="13" t="s">
        <v>59</v>
      </c>
      <c r="B87" s="14" t="s">
        <v>59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</row>
    <row r="88" spans="1:35" s="18" customFormat="1" ht="63" x14ac:dyDescent="0.2">
      <c r="A88" s="13" t="s">
        <v>110</v>
      </c>
      <c r="B88" s="14" t="s">
        <v>111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</row>
    <row r="89" spans="1:35" s="18" customFormat="1" x14ac:dyDescent="0.2">
      <c r="A89" s="13" t="s">
        <v>59</v>
      </c>
      <c r="B89" s="14" t="s">
        <v>59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</row>
    <row r="90" spans="1:35" s="18" customFormat="1" ht="63" x14ac:dyDescent="0.2">
      <c r="A90" s="13" t="s">
        <v>112</v>
      </c>
      <c r="B90" s="14" t="s">
        <v>113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</row>
    <row r="91" spans="1:35" s="18" customFormat="1" ht="31.5" x14ac:dyDescent="0.2">
      <c r="A91" s="13" t="s">
        <v>114</v>
      </c>
      <c r="B91" s="14" t="s">
        <v>115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</row>
    <row r="92" spans="1:35" s="18" customFormat="1" x14ac:dyDescent="0.2">
      <c r="A92" s="13" t="s">
        <v>59</v>
      </c>
      <c r="B92" s="14" t="s">
        <v>59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</row>
    <row r="93" spans="1:35" s="18" customFormat="1" ht="47.25" x14ac:dyDescent="0.2">
      <c r="A93" s="13" t="s">
        <v>116</v>
      </c>
      <c r="B93" s="14" t="s">
        <v>117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</row>
    <row r="94" spans="1:35" s="18" customFormat="1" x14ac:dyDescent="0.2">
      <c r="A94" s="13" t="s">
        <v>59</v>
      </c>
      <c r="B94" s="14" t="s">
        <v>59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</row>
    <row r="95" spans="1:35" s="18" customFormat="1" ht="63" x14ac:dyDescent="0.2">
      <c r="A95" s="13" t="s">
        <v>118</v>
      </c>
      <c r="B95" s="14" t="s">
        <v>119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</row>
    <row r="96" spans="1:35" s="18" customFormat="1" ht="63" x14ac:dyDescent="0.2">
      <c r="A96" s="13" t="s">
        <v>120</v>
      </c>
      <c r="B96" s="14" t="s">
        <v>121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</row>
    <row r="97" spans="1:35" s="18" customFormat="1" x14ac:dyDescent="0.25">
      <c r="A97" s="13" t="s">
        <v>59</v>
      </c>
      <c r="B97" s="20" t="s">
        <v>59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</row>
    <row r="98" spans="1:35" s="18" customFormat="1" ht="63" x14ac:dyDescent="0.2">
      <c r="A98" s="13" t="s">
        <v>122</v>
      </c>
      <c r="B98" s="14" t="s">
        <v>123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</row>
    <row r="99" spans="1:35" s="18" customFormat="1" x14ac:dyDescent="0.25">
      <c r="A99" s="13" t="s">
        <v>59</v>
      </c>
      <c r="B99" s="20" t="s">
        <v>59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</row>
    <row r="100" spans="1:35" s="18" customFormat="1" ht="47.25" x14ac:dyDescent="0.2">
      <c r="A100" s="13" t="s">
        <v>124</v>
      </c>
      <c r="B100" s="14" t="s">
        <v>125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</row>
    <row r="101" spans="1:35" s="18" customFormat="1" x14ac:dyDescent="0.25">
      <c r="A101" s="13" t="s">
        <v>59</v>
      </c>
      <c r="B101" s="20" t="s">
        <v>59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</row>
    <row r="102" spans="1:35" s="18" customFormat="1" ht="47.25" x14ac:dyDescent="0.25">
      <c r="A102" s="13" t="s">
        <v>126</v>
      </c>
      <c r="B102" s="19" t="s">
        <v>127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</row>
    <row r="103" spans="1:35" s="18" customFormat="1" x14ac:dyDescent="0.25">
      <c r="A103" s="13" t="s">
        <v>59</v>
      </c>
      <c r="B103" s="20" t="s">
        <v>59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</row>
    <row r="104" spans="1:35" s="18" customFormat="1" ht="31.5" x14ac:dyDescent="0.25">
      <c r="A104" s="13" t="s">
        <v>128</v>
      </c>
      <c r="B104" s="19" t="s">
        <v>129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</row>
    <row r="105" spans="1:35" s="18" customFormat="1" x14ac:dyDescent="0.25">
      <c r="A105" s="13" t="s">
        <v>59</v>
      </c>
      <c r="B105" s="20" t="s">
        <v>59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</row>
    <row r="106" spans="1:35" s="18" customFormat="1" ht="31.5" x14ac:dyDescent="0.2">
      <c r="A106" s="13" t="s">
        <v>130</v>
      </c>
      <c r="B106" s="14" t="s">
        <v>48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</row>
    <row r="107" spans="1:35" s="18" customFormat="1" ht="18.75" x14ac:dyDescent="0.25">
      <c r="A107" s="13" t="s">
        <v>131</v>
      </c>
      <c r="B107" s="20" t="s">
        <v>132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</row>
  </sheetData>
  <mergeCells count="29">
    <mergeCell ref="A12:AI12"/>
    <mergeCell ref="A4:AI4"/>
    <mergeCell ref="A6:AI6"/>
    <mergeCell ref="A7:AI7"/>
    <mergeCell ref="A9:AI9"/>
    <mergeCell ref="A11:AI11"/>
    <mergeCell ref="A13:AH13"/>
    <mergeCell ref="A14:A16"/>
    <mergeCell ref="B14:B16"/>
    <mergeCell ref="C14:C16"/>
    <mergeCell ref="D14:D16"/>
    <mergeCell ref="E14:E16"/>
    <mergeCell ref="F14:G15"/>
    <mergeCell ref="H14:I15"/>
    <mergeCell ref="J14:J16"/>
    <mergeCell ref="K14:T14"/>
    <mergeCell ref="AI14:AI16"/>
    <mergeCell ref="K15:O15"/>
    <mergeCell ref="P15:T15"/>
    <mergeCell ref="U15:V15"/>
    <mergeCell ref="W15:X15"/>
    <mergeCell ref="Y15:Z15"/>
    <mergeCell ref="AC15:AD15"/>
    <mergeCell ref="AE15:AF15"/>
    <mergeCell ref="AG15:AG16"/>
    <mergeCell ref="AH15:AH16"/>
    <mergeCell ref="U14:Z14"/>
    <mergeCell ref="AA14:AB15"/>
    <mergeCell ref="AC14:AH14"/>
  </mergeCells>
  <pageMargins left="0.70866141732283472" right="0.70866141732283472" top="0.74803149606299213" bottom="0.74803149606299213" header="0.31496062992125984" footer="0.31496062992125984"/>
  <pageSetup paperSize="8" scale="16" firstPageNumber="2" fitToWidth="2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2018-03-21T11:00:14Z</cp:lastPrinted>
  <dcterms:created xsi:type="dcterms:W3CDTF">2017-02-27T08:39:49Z</dcterms:created>
  <dcterms:modified xsi:type="dcterms:W3CDTF">2018-03-23T14:22:46Z</dcterms:modified>
</cp:coreProperties>
</file>