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Attachments_s.bokiy@elmagroup.ru_2018-03-23_16-57-12\"/>
    </mc:Choice>
  </mc:AlternateContent>
  <bookViews>
    <workbookView xWindow="0" yWindow="0" windowWidth="20490" windowHeight="6555"/>
  </bookViews>
  <sheets>
    <sheet name="2" sheetId="1" r:id="rId1"/>
  </sheets>
  <definedNames>
    <definedName name="_xlnm.Print_Area" localSheetId="0">'2'!$A$1:$BW$107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9" i="1" l="1"/>
  <c r="AQ59" i="1" s="1"/>
  <c r="AN63" i="1"/>
  <c r="AQ63" i="1" s="1"/>
  <c r="BR63" i="1" l="1"/>
  <c r="BR59" i="1"/>
  <c r="L63" i="1"/>
  <c r="K62" i="1" l="1"/>
  <c r="K18" i="1" l="1"/>
  <c r="L62" i="1"/>
  <c r="L18" i="1" s="1"/>
  <c r="BM18" i="1"/>
  <c r="BC18" i="1" l="1"/>
  <c r="AI18" i="1"/>
  <c r="AL18" i="1"/>
  <c r="AS18" i="1"/>
  <c r="AV18" i="1"/>
  <c r="AX18" i="1"/>
  <c r="BF18" i="1"/>
  <c r="BH18" i="1"/>
  <c r="BK18" i="1"/>
  <c r="H18" i="1"/>
  <c r="BP60" i="1"/>
  <c r="BU60" i="1" s="1"/>
  <c r="BU59" i="1"/>
  <c r="BA59" i="1"/>
  <c r="BA18" i="1" s="1"/>
  <c r="U63" i="1"/>
  <c r="U64" i="1"/>
  <c r="U65" i="1"/>
  <c r="U60" i="1"/>
  <c r="X60" i="1" s="1"/>
  <c r="U61" i="1"/>
  <c r="X61" i="1" s="1"/>
  <c r="U62" i="1"/>
  <c r="X62" i="1" s="1"/>
  <c r="U59" i="1"/>
  <c r="X59" i="1" s="1"/>
  <c r="T60" i="1"/>
  <c r="T61" i="1"/>
  <c r="T62" i="1"/>
  <c r="T63" i="1"/>
  <c r="T64" i="1"/>
  <c r="X64" i="1" s="1"/>
  <c r="T65" i="1"/>
  <c r="X65" i="1" s="1"/>
  <c r="T59" i="1"/>
  <c r="P15" i="1"/>
  <c r="T16" i="1"/>
  <c r="I60" i="1"/>
  <c r="I61" i="1"/>
  <c r="I62" i="1"/>
  <c r="I63" i="1"/>
  <c r="I64" i="1"/>
  <c r="I65" i="1"/>
  <c r="I59" i="1"/>
  <c r="H15" i="1"/>
  <c r="T18" i="1" l="1"/>
  <c r="BP18" i="1"/>
  <c r="I18" i="1"/>
  <c r="X18" i="1"/>
  <c r="W59" i="1"/>
  <c r="W18" i="1" s="1"/>
  <c r="AQ18" i="1"/>
  <c r="AN18" i="1"/>
  <c r="U18" i="1"/>
  <c r="BU63" i="1" l="1"/>
  <c r="BU18" i="1" s="1"/>
  <c r="BR18" i="1"/>
</calcChain>
</file>

<file path=xl/sharedStrings.xml><?xml version="1.0" encoding="utf-8"?>
<sst xmlns="http://schemas.openxmlformats.org/spreadsheetml/2006/main" count="342" uniqueCount="208">
  <si>
    <t>Приложение  № 2</t>
  </si>
  <si>
    <t>к приказу Минэнерго России</t>
  </si>
  <si>
    <t>от «__» _____ 2016 г. №___</t>
  </si>
  <si>
    <t>Форма 2. План финансирования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</si>
  <si>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</si>
  <si>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</si>
  <si>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</si>
  <si>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</si>
  <si>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</si>
  <si>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</si>
  <si>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</si>
  <si>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</si>
  <si>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</si>
  <si>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</si>
  <si>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</si>
  <si>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</si>
  <si>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</si>
  <si>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</si>
  <si>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</si>
  <si>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Предложение по корректировке утвержденного плана</t>
  </si>
  <si>
    <t xml:space="preserve">Факт 
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</si>
  <si>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</si>
  <si>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</si>
  <si>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</si>
  <si>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</si>
  <si>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</si>
  <si>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</si>
  <si>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</si>
  <si>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</si>
  <si>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</si>
  <si>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</si>
  <si>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</si>
  <si>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</si>
  <si>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</si>
  <si>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</si>
  <si>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</si>
  <si>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</si>
  <si>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</si>
  <si>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</si>
  <si>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</si>
  <si>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</si>
  <si>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</si>
  <si>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</si>
  <si>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</si>
  <si>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</si>
  <si>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</si>
  <si>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</si>
  <si>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</si>
  <si>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</si>
  <si>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</si>
  <si>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</si>
  <si>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</si>
  <si>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</si>
  <si>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</si>
  <si>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</si>
  <si>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</si>
  <si>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</si>
  <si>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</si>
  <si>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</si>
  <si>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</si>
  <si>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</si>
  <si>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</si>
  <si>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</si>
  <si>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</si>
  <si>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</si>
  <si>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</si>
  <si>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</si>
  <si>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</si>
  <si>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</si>
  <si>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</si>
  <si>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</si>
  <si>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</si>
  <si>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</si>
  <si>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</si>
  <si>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</si>
  <si>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</si>
  <si>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</si>
  <si>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</si>
  <si>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</si>
  <si>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</si>
  <si>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</si>
  <si>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</si>
  <si>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</si>
  <si>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…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</si>
  <si>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</si>
  <si>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</si>
  <si>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</si>
  <si>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</si>
  <si>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</si>
  <si>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</si>
  <si>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</si>
  <si>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</si>
  <si>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</si>
  <si>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</si>
  <si>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</si>
  <si>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</si>
  <si>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</si>
  <si>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</si>
  <si>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</si>
  <si>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</si>
  <si>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</si>
  <si>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</si>
  <si>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</si>
  <si>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</si>
  <si>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</si>
  <si>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</si>
  <si>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</si>
  <si>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</si>
  <si>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</si>
  <si>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</si>
  <si>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</si>
  <si>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</si>
  <si>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</si>
  <si>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</si>
  <si>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</si>
  <si>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</si>
  <si>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</si>
  <si>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</si>
  <si>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</si>
  <si>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</si>
  <si>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</si>
  <si>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</si>
  <si>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</si>
  <si>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</si>
  <si>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</si>
  <si>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</si>
  <si>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</si>
  <si>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</si>
  <si>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</si>
  <si>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</si>
  <si>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</si>
  <si>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</si>
  <si>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</si>
  <si>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</si>
  <si>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</si>
  <si>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</si>
  <si>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</si>
  <si>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</si>
  <si>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</si>
  <si>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</si>
  <si>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</si>
  <si>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</si>
  <si>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</si>
  <si>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</si>
  <si>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</si>
  <si>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</si>
  <si>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</si>
  <si>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</si>
  <si>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</si>
  <si>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</si>
  <si>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</si>
  <si>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</si>
  <si>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</si>
  <si>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</si>
  <si>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</si>
  <si>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</si>
  <si>
    <t>Ростовская область</t>
  </si>
  <si>
    <t>Год раскрытия 2018 год</t>
  </si>
  <si>
    <t>Инвестиционная программа ЗАО "ГПЗ-Эстейт"</t>
  </si>
  <si>
    <t xml:space="preserve">Утвержденные плановые значения показателей приведены в соответствии с Постановлением РСТ РО №55/4 от 31.10.2016г.                
</t>
  </si>
  <si>
    <t>ЗРУ-6 кВ ПС Р-9 110/35/6 Замена реакторов в кол-ве 3 шт</t>
  </si>
  <si>
    <t>Замена выключателей нагрузки в ТП РУ-6 кВ</t>
  </si>
  <si>
    <t>ЗРУ-6 кВ ПС Р-9 110/35/6.Замена аккамуляторных батарей</t>
  </si>
  <si>
    <t>ЗРУ-6 кВ ПС Р-9 110/35/6.Замена релейной защиты ячеек 6 кВ</t>
  </si>
  <si>
    <t>H_01</t>
  </si>
  <si>
    <t>H_04</t>
  </si>
  <si>
    <t>H_03</t>
  </si>
  <si>
    <t>H_05</t>
  </si>
  <si>
    <t>П</t>
  </si>
  <si>
    <t xml:space="preserve">Утвержденный план </t>
  </si>
  <si>
    <t>ПС Р-9 110/35/6.Реконструкция ОРУ 110 кВ</t>
  </si>
  <si>
    <t>п</t>
  </si>
  <si>
    <t>ТП-24.Реконструкция РУ-0,4кВ</t>
  </si>
  <si>
    <t>H_06</t>
  </si>
  <si>
    <t>РП-6 кВ №2,3,4.Замена релейной защиты ячеек 6кВ</t>
  </si>
  <si>
    <t>H_02</t>
  </si>
  <si>
    <t>H_07</t>
  </si>
  <si>
    <t>1.2.1.1.1</t>
  </si>
  <si>
    <t>1.2.1.1.2</t>
  </si>
  <si>
    <t>1.2.1.1.3</t>
  </si>
  <si>
    <t>1.2.1.1.4</t>
  </si>
  <si>
    <t>1.2.1.1.5</t>
  </si>
  <si>
    <t>1.2.1.1.6</t>
  </si>
  <si>
    <t>1.2.1.1.7</t>
  </si>
  <si>
    <t>План 
на 01.01.года 2016</t>
  </si>
  <si>
    <t>План 
на 01.01.2017</t>
  </si>
  <si>
    <t>Предложение по корректировке утвержденного плана на 01.01.2018</t>
  </si>
  <si>
    <t>Финансирование капитальных вложений 
года 2016 в прогнозных ценах, млн рублей (с НДС)</t>
  </si>
  <si>
    <t>Утвержденный план</t>
  </si>
  <si>
    <t>Утвержденный план 2017</t>
  </si>
  <si>
    <t>Факт 
2017</t>
  </si>
  <si>
    <t>Утвержденный план 2018</t>
  </si>
  <si>
    <t>Предложение по корректировке утвержденного плана 2018</t>
  </si>
  <si>
    <t>32.21</t>
  </si>
  <si>
    <t>32.22</t>
  </si>
  <si>
    <t>32.23</t>
  </si>
  <si>
    <t>32.24</t>
  </si>
  <si>
    <t>32.25</t>
  </si>
  <si>
    <t>Предложение по корректировке утвержденного плана 2019</t>
  </si>
  <si>
    <t>Утвержденный план 2019</t>
  </si>
  <si>
    <t>32.26</t>
  </si>
  <si>
    <t>32.27</t>
  </si>
  <si>
    <t>32.28</t>
  </si>
  <si>
    <t>32.29</t>
  </si>
  <si>
    <t>32.30</t>
  </si>
  <si>
    <t xml:space="preserve">Фактический объем финансирования на 01.01.года 
2016, млн рублей 
(с НДС) </t>
  </si>
  <si>
    <t>10.2015 г.</t>
  </si>
  <si>
    <t>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</si>
</sst>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1" applyFont="1" applyAlignment="1">
      <alignment horizontal="right" vertical="center"/>
    </xf>
    <xf numFmtId="0" fontId="1" fillId="0" borderId="0" xfId="0" applyFont="1"/>
    <xf numFmtId="0" fontId="2" fillId="0" borderId="0" xfId="1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0" xfId="2" applyFont="1"/>
    <xf numFmtId="0" fontId="8" fillId="0" borderId="1" xfId="2" applyFont="1" applyBorder="1"/>
    <xf numFmtId="0" fontId="8" fillId="0" borderId="0" xfId="2" applyFont="1"/>
    <xf numFmtId="0" fontId="8" fillId="0" borderId="1" xfId="2" applyFont="1" applyBorder="1" applyAlignment="1">
      <alignment wrapText="1"/>
    </xf>
    <xf numFmtId="0" fontId="7" fillId="0" borderId="1" xfId="2" applyFont="1" applyFill="1" applyBorder="1" applyAlignment="1">
      <alignment horizontal="center" wrapText="1"/>
    </xf>
    <xf numFmtId="0" fontId="8" fillId="0" borderId="1" xfId="2" applyFont="1" applyFill="1" applyBorder="1"/>
    <xf numFmtId="0" fontId="7" fillId="0" borderId="1" xfId="2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164" fontId="7" fillId="0" borderId="1" xfId="2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/>
    <xf numFmtId="2" fontId="8" fillId="2" borderId="1" xfId="2" applyNumberFormat="1" applyFont="1" applyFill="1" applyBorder="1"/>
    <xf numFmtId="164" fontId="8" fillId="2" borderId="1" xfId="2" applyNumberFormat="1" applyFont="1" applyFill="1" applyBorder="1"/>
    <xf numFmtId="0" fontId="8" fillId="2" borderId="0" xfId="2" applyFont="1" applyFill="1"/>
    <xf numFmtId="49" fontId="7" fillId="3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/>
    <xf numFmtId="164" fontId="8" fillId="3" borderId="1" xfId="2" applyNumberFormat="1" applyFont="1" applyFill="1" applyBorder="1"/>
    <xf numFmtId="0" fontId="8" fillId="3" borderId="0" xfId="2" applyFont="1" applyFill="1"/>
    <xf numFmtId="49" fontId="7" fillId="4" borderId="1" xfId="2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/>
    <xf numFmtId="0" fontId="8" fillId="4" borderId="0" xfId="2" applyFont="1" applyFill="1"/>
    <xf numFmtId="0" fontId="10" fillId="0" borderId="1" xfId="2" applyFont="1" applyFill="1" applyBorder="1"/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W108"/>
  <sheetViews>
    <sheetView tabSelected="1" view="pageBreakPreview" topLeftCell="A16" zoomScale="80" zoomScaleNormal="100" zoomScaleSheetLayoutView="80" workbookViewId="0">
      <selection activeCell="A18" sqref="A18"/>
    </sheetView>
  </sheetViews>
  <sheetFormatPr defaultRowHeight="15.75" x14ac:dyDescent="0.25"/>
  <cols>
    <col min="1" max="1" width="10.625" style="3" customWidth="1"/>
    <col min="2" max="2" width="32.875" style="3" customWidth="1"/>
    <col min="3" max="3" width="15.125" style="3" customWidth="1"/>
    <col min="4" max="4" width="5.5" style="3" customWidth="1"/>
    <col min="5" max="6" width="6" style="3" customWidth="1"/>
    <col min="7" max="8" width="7.625" style="3" customWidth="1"/>
    <col min="9" max="9" width="11.75" style="3" customWidth="1"/>
    <col min="10" max="10" width="10" style="3" customWidth="1"/>
    <col min="11" max="11" width="6.75" style="3" customWidth="1"/>
    <col min="12" max="12" width="12.125" style="3" customWidth="1"/>
    <col min="13" max="13" width="9.375" style="1" customWidth="1"/>
    <col min="14" max="14" width="8.125" style="1" customWidth="1"/>
    <col min="15" max="15" width="16.75" style="1" customWidth="1"/>
    <col min="16" max="16" width="17.75" style="1" customWidth="1"/>
    <col min="17" max="17" width="18.125" style="1" customWidth="1"/>
    <col min="18" max="18" width="16.75" style="1" customWidth="1"/>
    <col min="19" max="19" width="19.375" style="1" customWidth="1"/>
    <col min="20" max="20" width="10.125" style="1" customWidth="1"/>
    <col min="21" max="21" width="9.625" style="1" customWidth="1"/>
    <col min="22" max="22" width="8.75" style="1" customWidth="1"/>
    <col min="23" max="23" width="8.625" style="1" customWidth="1"/>
    <col min="24" max="24" width="8.875" style="1" customWidth="1"/>
    <col min="25" max="25" width="7.625" style="1" customWidth="1"/>
    <col min="26" max="26" width="5.875" style="1" customWidth="1"/>
    <col min="27" max="27" width="8" style="1" customWidth="1"/>
    <col min="28" max="28" width="10.875" style="1" customWidth="1"/>
    <col min="29" max="29" width="6.125" style="1" customWidth="1"/>
    <col min="30" max="30" width="7" style="1" customWidth="1"/>
    <col min="31" max="31" width="5.875" style="1" customWidth="1"/>
    <col min="32" max="32" width="10.375" style="1" customWidth="1"/>
    <col min="33" max="33" width="11.75" style="1" customWidth="1"/>
    <col min="34" max="34" width="7" style="1" customWidth="1"/>
    <col min="35" max="35" width="7.875" style="1" customWidth="1"/>
    <col min="36" max="36" width="6.5" style="1" customWidth="1"/>
    <col min="37" max="37" width="8.875" style="1" customWidth="1"/>
    <col min="38" max="38" width="10.75" style="1" customWidth="1"/>
    <col min="39" max="39" width="6" style="3" customWidth="1"/>
    <col min="40" max="40" width="8.375" style="3" customWidth="1"/>
    <col min="41" max="41" width="5.625" style="3" customWidth="1"/>
    <col min="42" max="42" width="8.625" style="3" customWidth="1"/>
    <col min="43" max="43" width="10.25" style="3" customWidth="1"/>
    <col min="44" max="44" width="6.75" style="3" customWidth="1"/>
    <col min="45" max="45" width="9" style="3" customWidth="1"/>
    <col min="46" max="46" width="6.125" style="3" customWidth="1"/>
    <col min="47" max="47" width="8.875" style="3" customWidth="1"/>
    <col min="48" max="48" width="10.375" style="3" customWidth="1"/>
    <col min="49" max="49" width="7.875" style="3" customWidth="1"/>
    <col min="50" max="51" width="7.25" style="3" customWidth="1"/>
    <col min="52" max="52" width="9.25" style="3" customWidth="1"/>
    <col min="53" max="53" width="9.75" style="3" customWidth="1"/>
    <col min="54" max="54" width="7.25" style="3" customWidth="1"/>
    <col min="55" max="55" width="9" style="3" customWidth="1"/>
    <col min="56" max="56" width="6.125" style="3" customWidth="1"/>
    <col min="57" max="57" width="8.875" style="3" customWidth="1"/>
    <col min="58" max="58" width="10.375" style="3" customWidth="1"/>
    <col min="59" max="59" width="7.875" style="3" customWidth="1"/>
    <col min="60" max="61" width="7.25" style="3" customWidth="1"/>
    <col min="62" max="62" width="9.25" style="3" customWidth="1"/>
    <col min="63" max="63" width="9.75" style="3" customWidth="1"/>
    <col min="64" max="64" width="7.25" style="3" customWidth="1"/>
    <col min="65" max="65" width="8.25" style="3" customWidth="1"/>
    <col min="66" max="66" width="6.125" style="3" customWidth="1"/>
    <col min="67" max="67" width="9.5" style="3" customWidth="1"/>
    <col min="68" max="68" width="11.25" style="3" customWidth="1"/>
    <col min="69" max="69" width="7.375" style="3" customWidth="1"/>
    <col min="70" max="70" width="9" style="3"/>
    <col min="71" max="71" width="5.875" style="3" customWidth="1"/>
    <col min="72" max="72" width="9.375" style="3" customWidth="1"/>
    <col min="73" max="73" width="10.375" style="3" customWidth="1"/>
    <col min="74" max="74" width="7.125" style="3" customWidth="1"/>
    <col min="75" max="75" width="19.375" style="3" customWidth="1"/>
    <col min="76" max="16384" width="9" style="3"/>
  </cols>
  <sheetData>
    <row r="1" spans="1:75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AH1" s="2" t="s">
        <v>0</v>
      </c>
      <c r="AM1" s="1"/>
      <c r="AN1" s="1"/>
      <c r="AO1" s="1"/>
    </row>
    <row r="2" spans="1:75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H2" s="4" t="s">
        <v>1</v>
      </c>
      <c r="AM2" s="1"/>
      <c r="AN2" s="1"/>
      <c r="AO2" s="1"/>
    </row>
    <row r="3" spans="1:75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H3" s="4" t="s">
        <v>2</v>
      </c>
      <c r="AM3" s="1"/>
      <c r="AN3" s="1"/>
      <c r="AO3" s="1"/>
    </row>
    <row r="4" spans="1:75" ht="18.75" x14ac:dyDescent="0.2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M4" s="1"/>
      <c r="AN4" s="1"/>
      <c r="AO4" s="1"/>
    </row>
    <row r="5" spans="1:75" ht="18.75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8.75" x14ac:dyDescent="0.25">
      <c r="A6" s="54" t="s">
        <v>158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ht="18.75" customHeight="1" x14ac:dyDescent="0.25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18.75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M8" s="1"/>
      <c r="AN8" s="1"/>
      <c r="AO8" s="1"/>
      <c r="BW8" s="4"/>
    </row>
    <row r="9" spans="1:75" ht="18.75" x14ac:dyDescent="0.3">
      <c r="A9" s="51" t="s">
        <v>157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8.75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ht="18.75" x14ac:dyDescent="0.3">
      <c r="A11" s="57" t="s">
        <v>159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x14ac:dyDescent="0.25">
      <c r="A12" s="56" t="s">
        <v>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x14ac:dyDescent="0.25">
      <c r="A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V13" s="12"/>
    </row>
    <row r="14" spans="1:75" ht="63.75" customHeight="1" x14ac:dyDescent="0.25">
      <c r="A14" s="40" t="s">
        <v>6</v>
      </c>
      <c r="B14" s="40" t="s">
        <v>7</v>
      </c>
      <c r="C14" s="40" t="s">
        <v>8</v>
      </c>
      <c r="D14" s="58" t="s">
        <v>9</v>
      </c>
      <c r="E14" s="58" t="s">
        <v>10</v>
      </c>
      <c r="F14" s="40" t="s">
        <v>11</v>
      </c>
      <c r="G14" s="40"/>
      <c r="H14" s="40" t="s">
        <v>12</v>
      </c>
      <c r="I14" s="40"/>
      <c r="J14" s="40"/>
      <c r="K14" s="40"/>
      <c r="L14" s="40"/>
      <c r="M14" s="40"/>
      <c r="N14" s="59" t="s">
        <v>13</v>
      </c>
      <c r="O14" s="62" t="s">
        <v>205</v>
      </c>
      <c r="P14" s="40" t="s">
        <v>14</v>
      </c>
      <c r="Q14" s="40"/>
      <c r="R14" s="40"/>
      <c r="S14" s="40"/>
      <c r="T14" s="40" t="s">
        <v>15</v>
      </c>
      <c r="U14" s="40"/>
      <c r="V14" s="44" t="s">
        <v>16</v>
      </c>
      <c r="W14" s="45"/>
      <c r="X14" s="46"/>
      <c r="Y14" s="50" t="s">
        <v>187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0" t="s">
        <v>17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 t="s">
        <v>18</v>
      </c>
    </row>
    <row r="15" spans="1:75" ht="85.5" customHeight="1" x14ac:dyDescent="0.25">
      <c r="A15" s="40"/>
      <c r="B15" s="40"/>
      <c r="C15" s="40"/>
      <c r="D15" s="58"/>
      <c r="E15" s="58"/>
      <c r="F15" s="40"/>
      <c r="G15" s="40"/>
      <c r="H15" s="39" t="str">
        <f>F16</f>
        <v xml:space="preserve">Утвержденный план </v>
      </c>
      <c r="I15" s="37"/>
      <c r="J15" s="38"/>
      <c r="K15" s="47" t="s">
        <v>19</v>
      </c>
      <c r="L15" s="48"/>
      <c r="M15" s="49"/>
      <c r="N15" s="60"/>
      <c r="O15" s="63"/>
      <c r="P15" s="40" t="str">
        <f>F16</f>
        <v xml:space="preserve">Утвержденный план </v>
      </c>
      <c r="Q15" s="40"/>
      <c r="R15" s="40" t="s">
        <v>19</v>
      </c>
      <c r="S15" s="40"/>
      <c r="T15" s="40"/>
      <c r="U15" s="40"/>
      <c r="V15" s="47"/>
      <c r="W15" s="48"/>
      <c r="X15" s="49"/>
      <c r="Y15" s="50" t="s">
        <v>188</v>
      </c>
      <c r="Z15" s="40"/>
      <c r="AA15" s="40"/>
      <c r="AB15" s="40"/>
      <c r="AC15" s="40"/>
      <c r="AD15" s="40" t="s">
        <v>20</v>
      </c>
      <c r="AE15" s="40"/>
      <c r="AF15" s="40"/>
      <c r="AG15" s="40"/>
      <c r="AH15" s="40"/>
      <c r="AI15" s="36" t="s">
        <v>189</v>
      </c>
      <c r="AJ15" s="37"/>
      <c r="AK15" s="37"/>
      <c r="AL15" s="37"/>
      <c r="AM15" s="38"/>
      <c r="AN15" s="36" t="s">
        <v>190</v>
      </c>
      <c r="AO15" s="37"/>
      <c r="AP15" s="37"/>
      <c r="AQ15" s="37"/>
      <c r="AR15" s="38"/>
      <c r="AS15" s="36" t="s">
        <v>191</v>
      </c>
      <c r="AT15" s="37"/>
      <c r="AU15" s="37"/>
      <c r="AV15" s="37"/>
      <c r="AW15" s="38"/>
      <c r="AX15" s="36" t="s">
        <v>192</v>
      </c>
      <c r="AY15" s="37"/>
      <c r="AZ15" s="37"/>
      <c r="BA15" s="37"/>
      <c r="BB15" s="38"/>
      <c r="BC15" s="36" t="s">
        <v>199</v>
      </c>
      <c r="BD15" s="37"/>
      <c r="BE15" s="37"/>
      <c r="BF15" s="37"/>
      <c r="BG15" s="38"/>
      <c r="BH15" s="36" t="s">
        <v>198</v>
      </c>
      <c r="BI15" s="37"/>
      <c r="BJ15" s="37"/>
      <c r="BK15" s="37"/>
      <c r="BL15" s="38"/>
      <c r="BM15" s="39" t="s">
        <v>21</v>
      </c>
      <c r="BN15" s="37"/>
      <c r="BO15" s="37"/>
      <c r="BP15" s="37"/>
      <c r="BQ15" s="38"/>
      <c r="BR15" s="39" t="s">
        <v>22</v>
      </c>
      <c r="BS15" s="37"/>
      <c r="BT15" s="37"/>
      <c r="BU15" s="37"/>
      <c r="BV15" s="38"/>
      <c r="BW15" s="42"/>
    </row>
    <row r="16" spans="1:75" ht="203.25" customHeight="1" x14ac:dyDescent="0.25">
      <c r="A16" s="40"/>
      <c r="B16" s="40"/>
      <c r="C16" s="40"/>
      <c r="D16" s="58"/>
      <c r="E16" s="58"/>
      <c r="F16" s="33" t="s">
        <v>169</v>
      </c>
      <c r="G16" s="13" t="s">
        <v>19</v>
      </c>
      <c r="H16" s="14" t="s">
        <v>23</v>
      </c>
      <c r="I16" s="14" t="s">
        <v>24</v>
      </c>
      <c r="J16" s="14" t="s">
        <v>25</v>
      </c>
      <c r="K16" s="14" t="s">
        <v>23</v>
      </c>
      <c r="L16" s="14" t="s">
        <v>24</v>
      </c>
      <c r="M16" s="14" t="s">
        <v>25</v>
      </c>
      <c r="N16" s="61"/>
      <c r="O16" s="64"/>
      <c r="P16" s="14" t="s">
        <v>26</v>
      </c>
      <c r="Q16" s="14" t="s">
        <v>27</v>
      </c>
      <c r="R16" s="14" t="s">
        <v>26</v>
      </c>
      <c r="S16" s="14" t="s">
        <v>27</v>
      </c>
      <c r="T16" s="15" t="str">
        <f>F16</f>
        <v xml:space="preserve">Утвержденный план </v>
      </c>
      <c r="U16" s="15" t="s">
        <v>19</v>
      </c>
      <c r="V16" s="34" t="s">
        <v>184</v>
      </c>
      <c r="W16" s="34" t="s">
        <v>185</v>
      </c>
      <c r="X16" s="34" t="s">
        <v>186</v>
      </c>
      <c r="Y16" s="14" t="s">
        <v>28</v>
      </c>
      <c r="Z16" s="14" t="s">
        <v>29</v>
      </c>
      <c r="AA16" s="14" t="s">
        <v>30</v>
      </c>
      <c r="AB16" s="15" t="s">
        <v>31</v>
      </c>
      <c r="AC16" s="15" t="s">
        <v>32</v>
      </c>
      <c r="AD16" s="14" t="s">
        <v>28</v>
      </c>
      <c r="AE16" s="14" t="s">
        <v>29</v>
      </c>
      <c r="AF16" s="14" t="s">
        <v>30</v>
      </c>
      <c r="AG16" s="15" t="s">
        <v>31</v>
      </c>
      <c r="AH16" s="15" t="s">
        <v>32</v>
      </c>
      <c r="AI16" s="14" t="s">
        <v>28</v>
      </c>
      <c r="AJ16" s="14" t="s">
        <v>29</v>
      </c>
      <c r="AK16" s="14" t="s">
        <v>30</v>
      </c>
      <c r="AL16" s="15" t="s">
        <v>31</v>
      </c>
      <c r="AM16" s="15" t="s">
        <v>32</v>
      </c>
      <c r="AN16" s="14" t="s">
        <v>28</v>
      </c>
      <c r="AO16" s="14" t="s">
        <v>29</v>
      </c>
      <c r="AP16" s="14" t="s">
        <v>30</v>
      </c>
      <c r="AQ16" s="15" t="s">
        <v>31</v>
      </c>
      <c r="AR16" s="15" t="s">
        <v>32</v>
      </c>
      <c r="AS16" s="14" t="s">
        <v>28</v>
      </c>
      <c r="AT16" s="14" t="s">
        <v>29</v>
      </c>
      <c r="AU16" s="14" t="s">
        <v>30</v>
      </c>
      <c r="AV16" s="15" t="s">
        <v>31</v>
      </c>
      <c r="AW16" s="15" t="s">
        <v>32</v>
      </c>
      <c r="AX16" s="14" t="s">
        <v>28</v>
      </c>
      <c r="AY16" s="14" t="s">
        <v>29</v>
      </c>
      <c r="AZ16" s="14" t="s">
        <v>30</v>
      </c>
      <c r="BA16" s="15" t="s">
        <v>31</v>
      </c>
      <c r="BB16" s="15" t="s">
        <v>32</v>
      </c>
      <c r="BC16" s="31" t="s">
        <v>28</v>
      </c>
      <c r="BD16" s="31" t="s">
        <v>29</v>
      </c>
      <c r="BE16" s="31" t="s">
        <v>30</v>
      </c>
      <c r="BF16" s="32" t="s">
        <v>31</v>
      </c>
      <c r="BG16" s="32" t="s">
        <v>32</v>
      </c>
      <c r="BH16" s="31" t="s">
        <v>28</v>
      </c>
      <c r="BI16" s="31" t="s">
        <v>29</v>
      </c>
      <c r="BJ16" s="31" t="s">
        <v>30</v>
      </c>
      <c r="BK16" s="32" t="s">
        <v>31</v>
      </c>
      <c r="BL16" s="32" t="s">
        <v>32</v>
      </c>
      <c r="BM16" s="14" t="s">
        <v>28</v>
      </c>
      <c r="BN16" s="14" t="s">
        <v>29</v>
      </c>
      <c r="BO16" s="14" t="s">
        <v>30</v>
      </c>
      <c r="BP16" s="15" t="s">
        <v>31</v>
      </c>
      <c r="BQ16" s="15" t="s">
        <v>32</v>
      </c>
      <c r="BR16" s="14" t="s">
        <v>28</v>
      </c>
      <c r="BS16" s="14" t="s">
        <v>29</v>
      </c>
      <c r="BT16" s="14" t="s">
        <v>30</v>
      </c>
      <c r="BU16" s="15" t="s">
        <v>31</v>
      </c>
      <c r="BV16" s="14" t="s">
        <v>32</v>
      </c>
      <c r="BW16" s="43"/>
    </row>
    <row r="17" spans="1:75" ht="19.5" customHeight="1" x14ac:dyDescent="0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7" t="s">
        <v>33</v>
      </c>
      <c r="Q17" s="17" t="s">
        <v>34</v>
      </c>
      <c r="R17" s="17" t="s">
        <v>35</v>
      </c>
      <c r="S17" s="17" t="s">
        <v>36</v>
      </c>
      <c r="T17" s="16">
        <v>17</v>
      </c>
      <c r="U17" s="16">
        <v>18</v>
      </c>
      <c r="V17" s="16">
        <v>19</v>
      </c>
      <c r="W17" s="16">
        <v>20</v>
      </c>
      <c r="X17" s="16">
        <v>21</v>
      </c>
      <c r="Y17" s="16">
        <v>22</v>
      </c>
      <c r="Z17" s="16">
        <v>23</v>
      </c>
      <c r="AA17" s="16">
        <v>24</v>
      </c>
      <c r="AB17" s="16">
        <v>25</v>
      </c>
      <c r="AC17" s="16">
        <v>26</v>
      </c>
      <c r="AD17" s="16">
        <v>27</v>
      </c>
      <c r="AE17" s="16">
        <v>28</v>
      </c>
      <c r="AF17" s="16">
        <v>29</v>
      </c>
      <c r="AG17" s="16">
        <v>30</v>
      </c>
      <c r="AH17" s="16">
        <v>31</v>
      </c>
      <c r="AI17" s="17" t="s">
        <v>37</v>
      </c>
      <c r="AJ17" s="17" t="s">
        <v>38</v>
      </c>
      <c r="AK17" s="17" t="s">
        <v>39</v>
      </c>
      <c r="AL17" s="17" t="s">
        <v>40</v>
      </c>
      <c r="AM17" s="17" t="s">
        <v>41</v>
      </c>
      <c r="AN17" s="17" t="s">
        <v>42</v>
      </c>
      <c r="AO17" s="17" t="s">
        <v>43</v>
      </c>
      <c r="AP17" s="17" t="s">
        <v>44</v>
      </c>
      <c r="AQ17" s="17" t="s">
        <v>45</v>
      </c>
      <c r="AR17" s="17" t="s">
        <v>46</v>
      </c>
      <c r="AS17" s="17" t="s">
        <v>47</v>
      </c>
      <c r="AT17" s="17" t="s">
        <v>48</v>
      </c>
      <c r="AU17" s="17" t="s">
        <v>49</v>
      </c>
      <c r="AV17" s="17" t="s">
        <v>50</v>
      </c>
      <c r="AW17" s="17" t="s">
        <v>51</v>
      </c>
      <c r="AX17" s="17" t="s">
        <v>52</v>
      </c>
      <c r="AY17" s="17" t="s">
        <v>53</v>
      </c>
      <c r="AZ17" s="17" t="s">
        <v>54</v>
      </c>
      <c r="BA17" s="17" t="s">
        <v>55</v>
      </c>
      <c r="BB17" s="17" t="s">
        <v>56</v>
      </c>
      <c r="BC17" s="17" t="s">
        <v>193</v>
      </c>
      <c r="BD17" s="17" t="s">
        <v>194</v>
      </c>
      <c r="BE17" s="17" t="s">
        <v>195</v>
      </c>
      <c r="BF17" s="17" t="s">
        <v>196</v>
      </c>
      <c r="BG17" s="17" t="s">
        <v>197</v>
      </c>
      <c r="BH17" s="17" t="s">
        <v>200</v>
      </c>
      <c r="BI17" s="17" t="s">
        <v>201</v>
      </c>
      <c r="BJ17" s="17" t="s">
        <v>202</v>
      </c>
      <c r="BK17" s="17" t="s">
        <v>203</v>
      </c>
      <c r="BL17" s="17" t="s">
        <v>204</v>
      </c>
      <c r="BM17" s="16">
        <v>33</v>
      </c>
      <c r="BN17" s="16">
        <v>34</v>
      </c>
      <c r="BO17" s="16">
        <v>35</v>
      </c>
      <c r="BP17" s="16">
        <v>36</v>
      </c>
      <c r="BQ17" s="16">
        <v>37</v>
      </c>
      <c r="BR17" s="16">
        <v>38</v>
      </c>
      <c r="BS17" s="16">
        <v>39</v>
      </c>
      <c r="BT17" s="16">
        <v>40</v>
      </c>
      <c r="BU17" s="16">
        <v>41</v>
      </c>
      <c r="BV17" s="16">
        <v>42</v>
      </c>
      <c r="BW17" s="16">
        <v>43</v>
      </c>
    </row>
    <row r="18" spans="1:75" s="22" customFormat="1" ht="31.5" x14ac:dyDescent="0.25">
      <c r="A18" s="18" t="s">
        <v>57</v>
      </c>
      <c r="B18" s="19" t="s">
        <v>58</v>
      </c>
      <c r="C18" s="20"/>
      <c r="D18" s="20"/>
      <c r="E18" s="20"/>
      <c r="F18" s="20"/>
      <c r="G18" s="20"/>
      <c r="H18" s="35">
        <f>H59+H60+H61+H62+H63+H64+H65</f>
        <v>21.700000000000003</v>
      </c>
      <c r="I18" s="35">
        <f t="shared" ref="I18:BR18" si="0">I59+I60+I61+I62+I63+I64+I65</f>
        <v>21.700000000000003</v>
      </c>
      <c r="J18" s="35"/>
      <c r="K18" s="35">
        <f>K59+K60+K61+K62+K63+K64+K65</f>
        <v>9.3209999999999997</v>
      </c>
      <c r="L18" s="35">
        <f>L59+L60+L61+L62+L63+L64+L65</f>
        <v>9.3209999999999997</v>
      </c>
      <c r="M18" s="35"/>
      <c r="N18" s="35"/>
      <c r="O18" s="35">
        <v>0</v>
      </c>
      <c r="P18" s="35"/>
      <c r="Q18" s="35"/>
      <c r="R18" s="35"/>
      <c r="S18" s="35"/>
      <c r="T18" s="35">
        <f t="shared" si="0"/>
        <v>21.700000000000003</v>
      </c>
      <c r="U18" s="35">
        <f t="shared" si="0"/>
        <v>9.3209999999999997</v>
      </c>
      <c r="V18" s="35"/>
      <c r="W18" s="35">
        <f t="shared" si="0"/>
        <v>21.700000000000003</v>
      </c>
      <c r="X18" s="35">
        <f t="shared" si="0"/>
        <v>11.620999999999999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>
        <f t="shared" si="0"/>
        <v>7.5</v>
      </c>
      <c r="AJ18" s="35"/>
      <c r="AK18" s="35"/>
      <c r="AL18" s="35">
        <f t="shared" si="0"/>
        <v>7.5</v>
      </c>
      <c r="AM18" s="35"/>
      <c r="AN18" s="35">
        <f t="shared" si="0"/>
        <v>5.8197599999999996</v>
      </c>
      <c r="AO18" s="35"/>
      <c r="AP18" s="35"/>
      <c r="AQ18" s="35">
        <f t="shared" si="0"/>
        <v>5.8197599999999996</v>
      </c>
      <c r="AR18" s="35"/>
      <c r="AS18" s="35">
        <f t="shared" si="0"/>
        <v>7.75</v>
      </c>
      <c r="AT18" s="35"/>
      <c r="AU18" s="35"/>
      <c r="AV18" s="35">
        <f t="shared" si="0"/>
        <v>7.75</v>
      </c>
      <c r="AW18" s="35"/>
      <c r="AX18" s="35">
        <f t="shared" si="0"/>
        <v>5.1709999999999994</v>
      </c>
      <c r="AY18" s="35"/>
      <c r="AZ18" s="35"/>
      <c r="BA18" s="35">
        <f t="shared" si="0"/>
        <v>5.1709999999999994</v>
      </c>
      <c r="BB18" s="35"/>
      <c r="BC18" s="35">
        <f>BC59+BC60+BC61+BC62+BC63+BC64+BC65</f>
        <v>6.4499999999999993</v>
      </c>
      <c r="BD18" s="35"/>
      <c r="BE18" s="35"/>
      <c r="BF18" s="35">
        <f t="shared" si="0"/>
        <v>6.4499999999999993</v>
      </c>
      <c r="BG18" s="35"/>
      <c r="BH18" s="35">
        <f t="shared" si="0"/>
        <v>6.4499999999999993</v>
      </c>
      <c r="BI18" s="35"/>
      <c r="BJ18" s="35"/>
      <c r="BK18" s="35">
        <f t="shared" si="0"/>
        <v>6.4499999999999993</v>
      </c>
      <c r="BL18" s="35"/>
      <c r="BM18" s="35">
        <f>BM59+BM60+BM61+BM62+BM63+BM64+BM65</f>
        <v>21.700000000000003</v>
      </c>
      <c r="BN18" s="35"/>
      <c r="BO18" s="35"/>
      <c r="BP18" s="35">
        <f t="shared" si="0"/>
        <v>21.700000000000003</v>
      </c>
      <c r="BQ18" s="35"/>
      <c r="BR18" s="35">
        <f t="shared" si="0"/>
        <v>17.440760000000001</v>
      </c>
      <c r="BS18" s="35"/>
      <c r="BT18" s="35"/>
      <c r="BU18" s="35">
        <f t="shared" ref="BU18" si="1">BU59+BU60+BU61+BU62+BU63+BU64+BU65</f>
        <v>17.440760000000001</v>
      </c>
      <c r="BV18" s="20"/>
      <c r="BW18" s="21"/>
    </row>
    <row r="19" spans="1:75" s="24" customFormat="1" ht="31.5" x14ac:dyDescent="0.2">
      <c r="A19" s="18" t="s">
        <v>59</v>
      </c>
      <c r="B19" s="19" t="s">
        <v>60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s="24" customFormat="1" ht="31.5" x14ac:dyDescent="0.2">
      <c r="A20" s="18" t="s">
        <v>61</v>
      </c>
      <c r="B20" s="19" t="s">
        <v>62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5"/>
    </row>
    <row r="21" spans="1:75" s="24" customFormat="1" ht="78.75" x14ac:dyDescent="0.25">
      <c r="A21" s="18" t="s">
        <v>63</v>
      </c>
      <c r="B21" s="26" t="s">
        <v>64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75" s="24" customFormat="1" ht="47.25" x14ac:dyDescent="0.2">
      <c r="A22" s="18" t="s">
        <v>65</v>
      </c>
      <c r="B22" s="19" t="s">
        <v>66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</row>
    <row r="23" spans="1:75" s="24" customFormat="1" ht="47.25" x14ac:dyDescent="0.2">
      <c r="A23" s="18" t="s">
        <v>67</v>
      </c>
      <c r="B23" s="19" t="s">
        <v>68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</row>
    <row r="24" spans="1:75" s="24" customFormat="1" ht="31.5" x14ac:dyDescent="0.25">
      <c r="A24" s="18" t="s">
        <v>69</v>
      </c>
      <c r="B24" s="26" t="s">
        <v>70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</row>
    <row r="25" spans="1:75" s="24" customFormat="1" x14ac:dyDescent="0.2">
      <c r="A25" s="18"/>
      <c r="B25" s="1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</row>
    <row r="26" spans="1:75" s="24" customFormat="1" ht="31.5" x14ac:dyDescent="0.2">
      <c r="A26" s="18" t="s">
        <v>71</v>
      </c>
      <c r="B26" s="19" t="s">
        <v>72</v>
      </c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s="24" customFormat="1" ht="31.5" x14ac:dyDescent="0.2">
      <c r="A27" s="18" t="s">
        <v>73</v>
      </c>
      <c r="B27" s="19" t="s">
        <v>74</v>
      </c>
      <c r="C27" s="2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s="24" customFormat="1" ht="47.25" x14ac:dyDescent="0.2">
      <c r="A28" s="18" t="s">
        <v>75</v>
      </c>
      <c r="B28" s="19" t="s">
        <v>76</v>
      </c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s="24" customFormat="1" ht="78.75" x14ac:dyDescent="0.2">
      <c r="A29" s="18" t="s">
        <v>77</v>
      </c>
      <c r="B29" s="19" t="s">
        <v>78</v>
      </c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s="24" customFormat="1" ht="78.75" x14ac:dyDescent="0.2">
      <c r="A30" s="18" t="s">
        <v>79</v>
      </c>
      <c r="B30" s="19" t="s">
        <v>80</v>
      </c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s="24" customFormat="1" ht="63" x14ac:dyDescent="0.2">
      <c r="A31" s="18" t="s">
        <v>81</v>
      </c>
      <c r="B31" s="19" t="s">
        <v>82</v>
      </c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</row>
    <row r="32" spans="1:75" s="24" customFormat="1" x14ac:dyDescent="0.2">
      <c r="A32" s="18" t="s">
        <v>83</v>
      </c>
      <c r="B32" s="19" t="s">
        <v>83</v>
      </c>
      <c r="C32" s="2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</row>
    <row r="33" spans="1:75" s="24" customFormat="1" ht="47.25" x14ac:dyDescent="0.2">
      <c r="A33" s="18" t="s">
        <v>84</v>
      </c>
      <c r="B33" s="19" t="s">
        <v>85</v>
      </c>
      <c r="C33" s="2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</row>
    <row r="34" spans="1:75" s="24" customFormat="1" ht="78.75" x14ac:dyDescent="0.2">
      <c r="A34" s="18" t="s">
        <v>86</v>
      </c>
      <c r="B34" s="19" t="s">
        <v>87</v>
      </c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s="24" customFormat="1" x14ac:dyDescent="0.2">
      <c r="A35" s="18" t="s">
        <v>83</v>
      </c>
      <c r="B35" s="19" t="s">
        <v>83</v>
      </c>
      <c r="C35" s="2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s="24" customFormat="1" ht="47.25" x14ac:dyDescent="0.2">
      <c r="A36" s="18" t="s">
        <v>88</v>
      </c>
      <c r="B36" s="19" t="s">
        <v>89</v>
      </c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5" s="24" customFormat="1" x14ac:dyDescent="0.2">
      <c r="A37" s="18" t="s">
        <v>83</v>
      </c>
      <c r="B37" s="19" t="s">
        <v>83</v>
      </c>
      <c r="C37" s="2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5" s="24" customFormat="1" ht="63" x14ac:dyDescent="0.2">
      <c r="A38" s="18" t="s">
        <v>90</v>
      </c>
      <c r="B38" s="19" t="s">
        <v>91</v>
      </c>
      <c r="C38" s="2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</row>
    <row r="39" spans="1:75" s="24" customFormat="1" ht="141.75" x14ac:dyDescent="0.2">
      <c r="A39" s="18" t="s">
        <v>92</v>
      </c>
      <c r="B39" s="19" t="s">
        <v>93</v>
      </c>
      <c r="C39" s="2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</row>
    <row r="40" spans="1:75" s="24" customFormat="1" x14ac:dyDescent="0.2">
      <c r="A40" s="18" t="s">
        <v>83</v>
      </c>
      <c r="B40" s="19" t="s">
        <v>83</v>
      </c>
      <c r="C40" s="2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</row>
    <row r="41" spans="1:75" s="24" customFormat="1" ht="126" x14ac:dyDescent="0.2">
      <c r="A41" s="18" t="s">
        <v>92</v>
      </c>
      <c r="B41" s="19" t="s">
        <v>94</v>
      </c>
      <c r="C41" s="2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</row>
    <row r="42" spans="1:75" s="24" customFormat="1" x14ac:dyDescent="0.2">
      <c r="A42" s="18" t="s">
        <v>83</v>
      </c>
      <c r="B42" s="19" t="s">
        <v>83</v>
      </c>
      <c r="C42" s="2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s="24" customFormat="1" ht="126" x14ac:dyDescent="0.2">
      <c r="A43" s="18" t="s">
        <v>92</v>
      </c>
      <c r="B43" s="19" t="s">
        <v>95</v>
      </c>
      <c r="C43" s="2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</row>
    <row r="44" spans="1:75" s="24" customFormat="1" x14ac:dyDescent="0.2">
      <c r="A44" s="18" t="s">
        <v>83</v>
      </c>
      <c r="B44" s="19" t="s">
        <v>83</v>
      </c>
      <c r="C44" s="2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5" s="24" customFormat="1" ht="141.75" x14ac:dyDescent="0.2">
      <c r="A45" s="18" t="s">
        <v>96</v>
      </c>
      <c r="B45" s="19" t="s">
        <v>93</v>
      </c>
      <c r="C45" s="2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</row>
    <row r="46" spans="1:75" s="24" customFormat="1" x14ac:dyDescent="0.2">
      <c r="A46" s="18" t="s">
        <v>83</v>
      </c>
      <c r="B46" s="19" t="s">
        <v>83</v>
      </c>
      <c r="C46" s="2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</row>
    <row r="47" spans="1:75" s="24" customFormat="1" ht="126" x14ac:dyDescent="0.2">
      <c r="A47" s="18" t="s">
        <v>96</v>
      </c>
      <c r="B47" s="19" t="s">
        <v>94</v>
      </c>
      <c r="C47" s="2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s="24" customFormat="1" x14ac:dyDescent="0.2">
      <c r="A48" s="18" t="s">
        <v>83</v>
      </c>
      <c r="B48" s="19" t="s">
        <v>83</v>
      </c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</row>
    <row r="49" spans="1:75" s="24" customFormat="1" ht="126" x14ac:dyDescent="0.2">
      <c r="A49" s="18" t="s">
        <v>96</v>
      </c>
      <c r="B49" s="19" t="s">
        <v>97</v>
      </c>
      <c r="C49" s="2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s="24" customFormat="1" x14ac:dyDescent="0.2">
      <c r="A50" s="18" t="s">
        <v>83</v>
      </c>
      <c r="B50" s="19" t="s">
        <v>83</v>
      </c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</row>
    <row r="51" spans="1:75" s="24" customFormat="1" ht="110.25" x14ac:dyDescent="0.2">
      <c r="A51" s="18" t="s">
        <v>98</v>
      </c>
      <c r="B51" s="19" t="s">
        <v>99</v>
      </c>
      <c r="C51" s="2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</row>
    <row r="52" spans="1:75" s="24" customFormat="1" ht="94.5" x14ac:dyDescent="0.2">
      <c r="A52" s="18" t="s">
        <v>100</v>
      </c>
      <c r="B52" s="19" t="s">
        <v>101</v>
      </c>
      <c r="C52" s="2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s="24" customFormat="1" x14ac:dyDescent="0.2">
      <c r="A53" s="18" t="s">
        <v>83</v>
      </c>
      <c r="B53" s="19" t="s">
        <v>83</v>
      </c>
      <c r="C53" s="27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s="24" customFormat="1" ht="94.5" x14ac:dyDescent="0.2">
      <c r="A54" s="18" t="s">
        <v>102</v>
      </c>
      <c r="B54" s="19" t="s">
        <v>103</v>
      </c>
      <c r="C54" s="2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</row>
    <row r="55" spans="1:75" s="24" customFormat="1" x14ac:dyDescent="0.2">
      <c r="A55" s="18" t="s">
        <v>83</v>
      </c>
      <c r="B55" s="19" t="s">
        <v>83</v>
      </c>
      <c r="C55" s="27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</row>
    <row r="56" spans="1:75" s="24" customFormat="1" ht="47.25" x14ac:dyDescent="0.2">
      <c r="A56" s="18" t="s">
        <v>104</v>
      </c>
      <c r="B56" s="19" t="s">
        <v>105</v>
      </c>
      <c r="C56" s="2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</row>
    <row r="57" spans="1:75" s="24" customFormat="1" ht="78.75" x14ac:dyDescent="0.2">
      <c r="A57" s="18" t="s">
        <v>106</v>
      </c>
      <c r="B57" s="19" t="s">
        <v>107</v>
      </c>
      <c r="C57" s="2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</row>
    <row r="58" spans="1:75" s="24" customFormat="1" ht="47.25" x14ac:dyDescent="0.2">
      <c r="A58" s="18" t="s">
        <v>108</v>
      </c>
      <c r="B58" s="19" t="s">
        <v>109</v>
      </c>
      <c r="C58" s="2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</row>
    <row r="59" spans="1:75" s="70" customFormat="1" ht="31.5" x14ac:dyDescent="0.2">
      <c r="A59" s="65" t="s">
        <v>177</v>
      </c>
      <c r="B59" s="66" t="s">
        <v>160</v>
      </c>
      <c r="C59" s="67" t="s">
        <v>164</v>
      </c>
      <c r="D59" s="67" t="s">
        <v>168</v>
      </c>
      <c r="E59" s="67">
        <v>2017</v>
      </c>
      <c r="F59" s="67">
        <v>2018</v>
      </c>
      <c r="G59" s="67">
        <v>2018</v>
      </c>
      <c r="H59" s="67">
        <v>7.5</v>
      </c>
      <c r="I59" s="67">
        <f>H59</f>
        <v>7.5</v>
      </c>
      <c r="J59" s="67" t="s">
        <v>206</v>
      </c>
      <c r="K59" s="67">
        <v>0.72099999999999997</v>
      </c>
      <c r="L59" s="67">
        <v>0.72099999999999997</v>
      </c>
      <c r="M59" s="67" t="s">
        <v>207</v>
      </c>
      <c r="N59" s="67"/>
      <c r="O59" s="67"/>
      <c r="P59" s="67"/>
      <c r="Q59" s="67"/>
      <c r="R59" s="67"/>
      <c r="S59" s="67"/>
      <c r="T59" s="67">
        <f>H59</f>
        <v>7.5</v>
      </c>
      <c r="U59" s="67">
        <f>K59</f>
        <v>0.72099999999999997</v>
      </c>
      <c r="V59" s="67"/>
      <c r="W59" s="67">
        <f>T59</f>
        <v>7.5</v>
      </c>
      <c r="X59" s="67">
        <f>U59</f>
        <v>0.72099999999999997</v>
      </c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>
        <v>6.5</v>
      </c>
      <c r="AJ59" s="67"/>
      <c r="AK59" s="67"/>
      <c r="AL59" s="67">
        <v>6.5</v>
      </c>
      <c r="AM59" s="67"/>
      <c r="AN59" s="68">
        <f>1.18*2</f>
        <v>2.36</v>
      </c>
      <c r="AO59" s="68"/>
      <c r="AP59" s="68"/>
      <c r="AQ59" s="68">
        <f>AN59</f>
        <v>2.36</v>
      </c>
      <c r="AR59" s="67"/>
      <c r="AS59" s="69">
        <v>1</v>
      </c>
      <c r="AT59" s="69"/>
      <c r="AU59" s="69"/>
      <c r="AV59" s="69">
        <v>1</v>
      </c>
      <c r="AW59" s="69"/>
      <c r="AX59" s="69">
        <v>0.72099999999999997</v>
      </c>
      <c r="AY59" s="69"/>
      <c r="AZ59" s="69"/>
      <c r="BA59" s="69">
        <f>AX59</f>
        <v>0.72099999999999997</v>
      </c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>
        <v>7.5</v>
      </c>
      <c r="BN59" s="67"/>
      <c r="BO59" s="67"/>
      <c r="BP59" s="67">
        <v>7.5</v>
      </c>
      <c r="BQ59" s="67"/>
      <c r="BR59" s="69">
        <f>AN59+AX59+BC59</f>
        <v>3.081</v>
      </c>
      <c r="BS59" s="67"/>
      <c r="BT59" s="67"/>
      <c r="BU59" s="69">
        <f>BR59</f>
        <v>3.081</v>
      </c>
      <c r="BV59" s="67"/>
      <c r="BW59" s="67"/>
    </row>
    <row r="60" spans="1:75" s="70" customFormat="1" ht="31.5" x14ac:dyDescent="0.2">
      <c r="A60" s="65" t="s">
        <v>178</v>
      </c>
      <c r="B60" s="66" t="s">
        <v>161</v>
      </c>
      <c r="C60" s="67" t="s">
        <v>165</v>
      </c>
      <c r="D60" s="67" t="s">
        <v>168</v>
      </c>
      <c r="E60" s="67">
        <v>2018</v>
      </c>
      <c r="F60" s="67">
        <v>2018</v>
      </c>
      <c r="G60" s="67">
        <v>2018</v>
      </c>
      <c r="H60" s="67">
        <v>3.6</v>
      </c>
      <c r="I60" s="67">
        <f t="shared" ref="I60:I65" si="2">H60</f>
        <v>3.6</v>
      </c>
      <c r="J60" s="67" t="s">
        <v>206</v>
      </c>
      <c r="K60" s="67">
        <v>1.8</v>
      </c>
      <c r="L60" s="67">
        <v>1.8</v>
      </c>
      <c r="M60" s="67" t="s">
        <v>207</v>
      </c>
      <c r="N60" s="67"/>
      <c r="O60" s="67"/>
      <c r="P60" s="67"/>
      <c r="Q60" s="67"/>
      <c r="R60" s="67"/>
      <c r="S60" s="67"/>
      <c r="T60" s="67">
        <f t="shared" ref="T60:T65" si="3">H60</f>
        <v>3.6</v>
      </c>
      <c r="U60" s="67">
        <f t="shared" ref="U60:U65" si="4">K60</f>
        <v>1.8</v>
      </c>
      <c r="V60" s="67"/>
      <c r="W60" s="67">
        <v>3.6</v>
      </c>
      <c r="X60" s="67">
        <f>U60</f>
        <v>1.8</v>
      </c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>
        <v>3.6</v>
      </c>
      <c r="AT60" s="67"/>
      <c r="AU60" s="67"/>
      <c r="AV60" s="67">
        <v>3.6</v>
      </c>
      <c r="AW60" s="67"/>
      <c r="AX60" s="67">
        <v>1.8</v>
      </c>
      <c r="AY60" s="67"/>
      <c r="AZ60" s="67"/>
      <c r="BA60" s="67">
        <v>1.8</v>
      </c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>
        <v>3.6</v>
      </c>
      <c r="BN60" s="67"/>
      <c r="BO60" s="67"/>
      <c r="BP60" s="67">
        <f>BM60</f>
        <v>3.6</v>
      </c>
      <c r="BQ60" s="67"/>
      <c r="BR60" s="67">
        <v>1.8</v>
      </c>
      <c r="BS60" s="67"/>
      <c r="BT60" s="67"/>
      <c r="BU60" s="67">
        <f>BR60</f>
        <v>1.8</v>
      </c>
      <c r="BV60" s="67"/>
      <c r="BW60" s="67"/>
    </row>
    <row r="61" spans="1:75" s="70" customFormat="1" ht="31.5" x14ac:dyDescent="0.2">
      <c r="A61" s="65" t="s">
        <v>179</v>
      </c>
      <c r="B61" s="66" t="s">
        <v>162</v>
      </c>
      <c r="C61" s="67" t="s">
        <v>166</v>
      </c>
      <c r="D61" s="67" t="s">
        <v>168</v>
      </c>
      <c r="E61" s="67">
        <v>2018</v>
      </c>
      <c r="F61" s="67">
        <v>2018</v>
      </c>
      <c r="G61" s="67">
        <v>2018</v>
      </c>
      <c r="H61" s="67">
        <v>0.3</v>
      </c>
      <c r="I61" s="67">
        <f t="shared" si="2"/>
        <v>0.3</v>
      </c>
      <c r="J61" s="67" t="s">
        <v>206</v>
      </c>
      <c r="K61" s="67">
        <v>0.8</v>
      </c>
      <c r="L61" s="67">
        <v>0.8</v>
      </c>
      <c r="M61" s="67" t="s">
        <v>207</v>
      </c>
      <c r="N61" s="67"/>
      <c r="O61" s="67"/>
      <c r="P61" s="67"/>
      <c r="Q61" s="67"/>
      <c r="R61" s="67"/>
      <c r="S61" s="67"/>
      <c r="T61" s="67">
        <f t="shared" si="3"/>
        <v>0.3</v>
      </c>
      <c r="U61" s="67">
        <f t="shared" si="4"/>
        <v>0.8</v>
      </c>
      <c r="V61" s="67"/>
      <c r="W61" s="67">
        <v>0.3</v>
      </c>
      <c r="X61" s="67">
        <f>U61</f>
        <v>0.8</v>
      </c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8"/>
      <c r="AJ61" s="68"/>
      <c r="AK61" s="68"/>
      <c r="AL61" s="68"/>
      <c r="AM61" s="68"/>
      <c r="AN61" s="68"/>
      <c r="AO61" s="68"/>
      <c r="AP61" s="68"/>
      <c r="AQ61" s="68"/>
      <c r="AR61" s="67"/>
      <c r="AS61" s="67">
        <v>0.3</v>
      </c>
      <c r="AT61" s="67"/>
      <c r="AU61" s="67"/>
      <c r="AV61" s="67">
        <v>0.3</v>
      </c>
      <c r="AW61" s="67"/>
      <c r="AX61" s="67">
        <v>0.8</v>
      </c>
      <c r="AY61" s="67"/>
      <c r="AZ61" s="67"/>
      <c r="BA61" s="67">
        <v>0.8</v>
      </c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>
        <v>0.3</v>
      </c>
      <c r="BN61" s="67"/>
      <c r="BO61" s="67"/>
      <c r="BP61" s="67">
        <v>0.3</v>
      </c>
      <c r="BQ61" s="67"/>
      <c r="BR61" s="67">
        <v>0.8</v>
      </c>
      <c r="BS61" s="67"/>
      <c r="BT61" s="67"/>
      <c r="BU61" s="67">
        <v>0.8</v>
      </c>
      <c r="BV61" s="67"/>
      <c r="BW61" s="67"/>
    </row>
    <row r="62" spans="1:75" s="70" customFormat="1" ht="31.5" x14ac:dyDescent="0.2">
      <c r="A62" s="65" t="s">
        <v>180</v>
      </c>
      <c r="B62" s="66" t="s">
        <v>163</v>
      </c>
      <c r="C62" s="67" t="s">
        <v>167</v>
      </c>
      <c r="D62" s="67" t="s">
        <v>168</v>
      </c>
      <c r="E62" s="67">
        <v>2018</v>
      </c>
      <c r="F62" s="67">
        <v>2019</v>
      </c>
      <c r="G62" s="67">
        <v>2019</v>
      </c>
      <c r="H62" s="67">
        <v>3.45</v>
      </c>
      <c r="I62" s="67">
        <f t="shared" si="2"/>
        <v>3.45</v>
      </c>
      <c r="J62" s="67" t="s">
        <v>206</v>
      </c>
      <c r="K62" s="67">
        <f>1.85+1.6</f>
        <v>3.45</v>
      </c>
      <c r="L62" s="67">
        <f>K62</f>
        <v>3.45</v>
      </c>
      <c r="M62" s="67" t="s">
        <v>207</v>
      </c>
      <c r="N62" s="67"/>
      <c r="O62" s="67"/>
      <c r="P62" s="67"/>
      <c r="Q62" s="67"/>
      <c r="R62" s="67"/>
      <c r="S62" s="67"/>
      <c r="T62" s="67">
        <f t="shared" si="3"/>
        <v>3.45</v>
      </c>
      <c r="U62" s="67">
        <f t="shared" si="4"/>
        <v>3.45</v>
      </c>
      <c r="V62" s="67"/>
      <c r="W62" s="67">
        <v>3.45</v>
      </c>
      <c r="X62" s="67">
        <f>U62</f>
        <v>3.45</v>
      </c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8"/>
      <c r="AJ62" s="68"/>
      <c r="AK62" s="68"/>
      <c r="AL62" s="68"/>
      <c r="AM62" s="68"/>
      <c r="AN62" s="68"/>
      <c r="AO62" s="68"/>
      <c r="AP62" s="68"/>
      <c r="AQ62" s="68"/>
      <c r="AR62" s="67"/>
      <c r="AS62" s="67">
        <v>1.85</v>
      </c>
      <c r="AT62" s="67"/>
      <c r="AU62" s="67"/>
      <c r="AV62" s="67">
        <v>1.85</v>
      </c>
      <c r="AW62" s="67"/>
      <c r="AX62" s="67">
        <v>1.85</v>
      </c>
      <c r="AY62" s="67"/>
      <c r="AZ62" s="67"/>
      <c r="BA62" s="67">
        <v>1.85</v>
      </c>
      <c r="BB62" s="67"/>
      <c r="BC62" s="67">
        <v>1.6</v>
      </c>
      <c r="BD62" s="67"/>
      <c r="BE62" s="67"/>
      <c r="BF62" s="67">
        <v>1.6</v>
      </c>
      <c r="BG62" s="67"/>
      <c r="BH62" s="67">
        <v>1.6</v>
      </c>
      <c r="BI62" s="67"/>
      <c r="BJ62" s="67"/>
      <c r="BK62" s="67">
        <v>1.6</v>
      </c>
      <c r="BL62" s="67"/>
      <c r="BM62" s="67">
        <v>3.45</v>
      </c>
      <c r="BN62" s="67"/>
      <c r="BO62" s="67"/>
      <c r="BP62" s="67">
        <v>3.45</v>
      </c>
      <c r="BQ62" s="67"/>
      <c r="BR62" s="67">
        <v>3.45</v>
      </c>
      <c r="BS62" s="67"/>
      <c r="BT62" s="67"/>
      <c r="BU62" s="67">
        <v>3.45</v>
      </c>
      <c r="BV62" s="67"/>
      <c r="BW62" s="67"/>
    </row>
    <row r="63" spans="1:75" s="75" customFormat="1" ht="31.5" x14ac:dyDescent="0.2">
      <c r="A63" s="71" t="s">
        <v>181</v>
      </c>
      <c r="B63" s="72" t="s">
        <v>170</v>
      </c>
      <c r="C63" s="73" t="s">
        <v>175</v>
      </c>
      <c r="D63" s="73" t="s">
        <v>171</v>
      </c>
      <c r="E63" s="73">
        <v>2017</v>
      </c>
      <c r="F63" s="73">
        <v>2017</v>
      </c>
      <c r="G63" s="73">
        <v>2019</v>
      </c>
      <c r="H63" s="73">
        <v>4.3</v>
      </c>
      <c r="I63" s="73">
        <f t="shared" si="2"/>
        <v>4.3</v>
      </c>
      <c r="J63" s="73" t="s">
        <v>206</v>
      </c>
      <c r="K63" s="74">
        <v>0</v>
      </c>
      <c r="L63" s="74">
        <f>K63</f>
        <v>0</v>
      </c>
      <c r="M63" s="73" t="s">
        <v>207</v>
      </c>
      <c r="N63" s="73"/>
      <c r="O63" s="73"/>
      <c r="P63" s="73"/>
      <c r="Q63" s="73"/>
      <c r="R63" s="73"/>
      <c r="S63" s="73"/>
      <c r="T63" s="73">
        <f t="shared" si="3"/>
        <v>4.3</v>
      </c>
      <c r="U63" s="74">
        <f>K63</f>
        <v>0</v>
      </c>
      <c r="V63" s="73"/>
      <c r="W63" s="73">
        <v>4.3</v>
      </c>
      <c r="X63" s="73">
        <v>2.2999999999999998</v>
      </c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>
        <v>1</v>
      </c>
      <c r="AJ63" s="73"/>
      <c r="AK63" s="73"/>
      <c r="AL63" s="73">
        <v>1</v>
      </c>
      <c r="AM63" s="73"/>
      <c r="AN63" s="74">
        <f>(2.932*1.18)</f>
        <v>3.4597599999999997</v>
      </c>
      <c r="AO63" s="73"/>
      <c r="AP63" s="73"/>
      <c r="AQ63" s="74">
        <f>AN63</f>
        <v>3.4597599999999997</v>
      </c>
      <c r="AR63" s="73"/>
      <c r="AS63" s="73">
        <v>1</v>
      </c>
      <c r="AT63" s="73"/>
      <c r="AU63" s="73"/>
      <c r="AV63" s="73">
        <v>1</v>
      </c>
      <c r="AW63" s="73"/>
      <c r="AX63" s="73">
        <v>0</v>
      </c>
      <c r="AY63" s="73"/>
      <c r="AZ63" s="73"/>
      <c r="BA63" s="73">
        <v>0</v>
      </c>
      <c r="BB63" s="73"/>
      <c r="BC63" s="73">
        <v>2.2999999999999998</v>
      </c>
      <c r="BD63" s="73"/>
      <c r="BE63" s="73"/>
      <c r="BF63" s="73">
        <v>2.2999999999999998</v>
      </c>
      <c r="BG63" s="73"/>
      <c r="BH63" s="73">
        <v>2.2999999999999998</v>
      </c>
      <c r="BI63" s="73"/>
      <c r="BJ63" s="73"/>
      <c r="BK63" s="73">
        <v>2.2999999999999998</v>
      </c>
      <c r="BL63" s="73"/>
      <c r="BM63" s="73">
        <v>4.3</v>
      </c>
      <c r="BN63" s="73"/>
      <c r="BO63" s="73"/>
      <c r="BP63" s="73">
        <v>4.3</v>
      </c>
      <c r="BQ63" s="73"/>
      <c r="BR63" s="74">
        <f>BF63+AN63</f>
        <v>5.75976</v>
      </c>
      <c r="BS63" s="73"/>
      <c r="BT63" s="73"/>
      <c r="BU63" s="74">
        <f>BR63</f>
        <v>5.75976</v>
      </c>
      <c r="BV63" s="73"/>
      <c r="BW63" s="73"/>
    </row>
    <row r="64" spans="1:75" s="79" customFormat="1" x14ac:dyDescent="0.2">
      <c r="A64" s="76" t="s">
        <v>182</v>
      </c>
      <c r="B64" s="77" t="s">
        <v>172</v>
      </c>
      <c r="C64" s="78" t="s">
        <v>173</v>
      </c>
      <c r="D64" s="78" t="s">
        <v>171</v>
      </c>
      <c r="E64" s="78">
        <v>2019</v>
      </c>
      <c r="F64" s="78">
        <v>2019</v>
      </c>
      <c r="G64" s="78">
        <v>2019</v>
      </c>
      <c r="H64" s="78">
        <v>1.2</v>
      </c>
      <c r="I64" s="78">
        <f t="shared" si="2"/>
        <v>1.2</v>
      </c>
      <c r="J64" s="78" t="s">
        <v>206</v>
      </c>
      <c r="K64" s="78">
        <v>1.2</v>
      </c>
      <c r="L64" s="78">
        <v>1.2</v>
      </c>
      <c r="M64" s="78" t="s">
        <v>207</v>
      </c>
      <c r="N64" s="78"/>
      <c r="O64" s="78"/>
      <c r="P64" s="78"/>
      <c r="Q64" s="78"/>
      <c r="R64" s="78"/>
      <c r="S64" s="78"/>
      <c r="T64" s="78">
        <f t="shared" si="3"/>
        <v>1.2</v>
      </c>
      <c r="U64" s="78">
        <f t="shared" si="4"/>
        <v>1.2</v>
      </c>
      <c r="V64" s="78"/>
      <c r="W64" s="78">
        <v>1.2</v>
      </c>
      <c r="X64" s="78">
        <f>T64</f>
        <v>1.2</v>
      </c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>
        <v>1.2</v>
      </c>
      <c r="BD64" s="78"/>
      <c r="BE64" s="78"/>
      <c r="BF64" s="78">
        <v>1.2</v>
      </c>
      <c r="BG64" s="78"/>
      <c r="BH64" s="78">
        <v>1.2</v>
      </c>
      <c r="BI64" s="78"/>
      <c r="BJ64" s="78"/>
      <c r="BK64" s="78">
        <v>1.2</v>
      </c>
      <c r="BL64" s="78"/>
      <c r="BM64" s="78">
        <v>1.2</v>
      </c>
      <c r="BN64" s="78"/>
      <c r="BO64" s="78"/>
      <c r="BP64" s="78">
        <v>1.2</v>
      </c>
      <c r="BQ64" s="78"/>
      <c r="BR64" s="78">
        <v>1.2</v>
      </c>
      <c r="BS64" s="78"/>
      <c r="BT64" s="78"/>
      <c r="BU64" s="78">
        <v>1.2</v>
      </c>
      <c r="BV64" s="78"/>
      <c r="BW64" s="78"/>
    </row>
    <row r="65" spans="1:75" s="79" customFormat="1" ht="31.5" x14ac:dyDescent="0.2">
      <c r="A65" s="76" t="s">
        <v>183</v>
      </c>
      <c r="B65" s="77" t="s">
        <v>174</v>
      </c>
      <c r="C65" s="78" t="s">
        <v>176</v>
      </c>
      <c r="D65" s="78" t="s">
        <v>171</v>
      </c>
      <c r="E65" s="78">
        <v>2019</v>
      </c>
      <c r="F65" s="78">
        <v>20019</v>
      </c>
      <c r="G65" s="78">
        <v>2019</v>
      </c>
      <c r="H65" s="78">
        <v>1.35</v>
      </c>
      <c r="I65" s="78">
        <f t="shared" si="2"/>
        <v>1.35</v>
      </c>
      <c r="J65" s="78" t="s">
        <v>206</v>
      </c>
      <c r="K65" s="78">
        <v>1.35</v>
      </c>
      <c r="L65" s="78">
        <v>1.35</v>
      </c>
      <c r="M65" s="78" t="s">
        <v>207</v>
      </c>
      <c r="N65" s="78"/>
      <c r="O65" s="78"/>
      <c r="P65" s="78"/>
      <c r="Q65" s="78"/>
      <c r="R65" s="78"/>
      <c r="S65" s="78"/>
      <c r="T65" s="78">
        <f t="shared" si="3"/>
        <v>1.35</v>
      </c>
      <c r="U65" s="78">
        <f t="shared" si="4"/>
        <v>1.35</v>
      </c>
      <c r="V65" s="78"/>
      <c r="W65" s="78">
        <v>1.35</v>
      </c>
      <c r="X65" s="78">
        <f>T65</f>
        <v>1.35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>
        <v>1.35</v>
      </c>
      <c r="BD65" s="78"/>
      <c r="BE65" s="78"/>
      <c r="BF65" s="78">
        <v>1.35</v>
      </c>
      <c r="BG65" s="78"/>
      <c r="BH65" s="78">
        <v>1.35</v>
      </c>
      <c r="BI65" s="78"/>
      <c r="BJ65" s="78"/>
      <c r="BK65" s="78">
        <v>1.35</v>
      </c>
      <c r="BL65" s="78"/>
      <c r="BM65" s="78">
        <v>1.35</v>
      </c>
      <c r="BN65" s="78"/>
      <c r="BO65" s="78"/>
      <c r="BP65" s="78">
        <v>1.35</v>
      </c>
      <c r="BQ65" s="78"/>
      <c r="BR65" s="78">
        <v>1.35</v>
      </c>
      <c r="BS65" s="78"/>
      <c r="BT65" s="78"/>
      <c r="BU65" s="78">
        <v>1.35</v>
      </c>
      <c r="BV65" s="78"/>
      <c r="BW65" s="78"/>
    </row>
    <row r="66" spans="1:75" s="24" customFormat="1" ht="78.75" x14ac:dyDescent="0.2">
      <c r="A66" s="18" t="s">
        <v>110</v>
      </c>
      <c r="B66" s="19" t="s">
        <v>111</v>
      </c>
      <c r="C66" s="27"/>
      <c r="D66" s="23"/>
      <c r="E66" s="23"/>
      <c r="F66" s="23"/>
      <c r="G66" s="23"/>
      <c r="H66" s="23"/>
      <c r="I66" s="23"/>
      <c r="J66" s="80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</row>
    <row r="67" spans="1:75" s="24" customFormat="1" x14ac:dyDescent="0.2">
      <c r="A67" s="18" t="s">
        <v>83</v>
      </c>
      <c r="B67" s="19" t="s">
        <v>83</v>
      </c>
      <c r="C67" s="2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</row>
    <row r="68" spans="1:75" s="24" customFormat="1" ht="63" x14ac:dyDescent="0.2">
      <c r="A68" s="18" t="s">
        <v>112</v>
      </c>
      <c r="B68" s="19" t="s">
        <v>113</v>
      </c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</row>
    <row r="69" spans="1:75" s="24" customFormat="1" ht="47.25" x14ac:dyDescent="0.2">
      <c r="A69" s="18" t="s">
        <v>114</v>
      </c>
      <c r="B69" s="19" t="s">
        <v>115</v>
      </c>
      <c r="C69" s="2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</row>
    <row r="70" spans="1:75" s="24" customFormat="1" x14ac:dyDescent="0.2">
      <c r="A70" s="18" t="s">
        <v>83</v>
      </c>
      <c r="B70" s="19" t="s">
        <v>83</v>
      </c>
      <c r="C70" s="2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</row>
    <row r="71" spans="1:75" s="24" customFormat="1" ht="63" x14ac:dyDescent="0.2">
      <c r="A71" s="18" t="s">
        <v>116</v>
      </c>
      <c r="B71" s="19" t="s">
        <v>117</v>
      </c>
      <c r="C71" s="2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</row>
    <row r="72" spans="1:75" s="24" customFormat="1" x14ac:dyDescent="0.2">
      <c r="A72" s="18" t="s">
        <v>83</v>
      </c>
      <c r="B72" s="19" t="s">
        <v>83</v>
      </c>
      <c r="C72" s="2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</row>
    <row r="73" spans="1:75" s="24" customFormat="1" ht="47.25" x14ac:dyDescent="0.2">
      <c r="A73" s="18" t="s">
        <v>118</v>
      </c>
      <c r="B73" s="19" t="s">
        <v>119</v>
      </c>
      <c r="C73" s="2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</row>
    <row r="74" spans="1:75" s="24" customFormat="1" ht="47.25" x14ac:dyDescent="0.2">
      <c r="A74" s="18" t="s">
        <v>120</v>
      </c>
      <c r="B74" s="19" t="s">
        <v>121</v>
      </c>
      <c r="C74" s="2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</row>
    <row r="75" spans="1:75" s="24" customFormat="1" x14ac:dyDescent="0.2">
      <c r="A75" s="18" t="s">
        <v>83</v>
      </c>
      <c r="B75" s="19" t="s">
        <v>83</v>
      </c>
      <c r="C75" s="2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</row>
    <row r="76" spans="1:75" s="24" customFormat="1" ht="47.25" x14ac:dyDescent="0.2">
      <c r="A76" s="18" t="s">
        <v>122</v>
      </c>
      <c r="B76" s="19" t="s">
        <v>123</v>
      </c>
      <c r="C76" s="2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</row>
    <row r="77" spans="1:75" s="24" customFormat="1" x14ac:dyDescent="0.2">
      <c r="A77" s="18" t="s">
        <v>83</v>
      </c>
      <c r="B77" s="19" t="s">
        <v>83</v>
      </c>
      <c r="C77" s="27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</row>
    <row r="78" spans="1:75" s="24" customFormat="1" ht="47.25" x14ac:dyDescent="0.2">
      <c r="A78" s="18" t="s">
        <v>124</v>
      </c>
      <c r="B78" s="19" t="s">
        <v>125</v>
      </c>
      <c r="C78" s="2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</row>
    <row r="79" spans="1:75" s="24" customFormat="1" x14ac:dyDescent="0.2">
      <c r="A79" s="18" t="s">
        <v>83</v>
      </c>
      <c r="B79" s="19" t="s">
        <v>83</v>
      </c>
      <c r="C79" s="2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</row>
    <row r="80" spans="1:75" s="24" customFormat="1" ht="47.25" x14ac:dyDescent="0.2">
      <c r="A80" s="18" t="s">
        <v>126</v>
      </c>
      <c r="B80" s="19" t="s">
        <v>127</v>
      </c>
      <c r="C80" s="2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</row>
    <row r="81" spans="1:75" s="24" customFormat="1" x14ac:dyDescent="0.2">
      <c r="A81" s="18" t="s">
        <v>83</v>
      </c>
      <c r="B81" s="19" t="s">
        <v>83</v>
      </c>
      <c r="C81" s="2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</row>
    <row r="82" spans="1:75" s="24" customFormat="1" ht="63" x14ac:dyDescent="0.2">
      <c r="A82" s="18" t="s">
        <v>128</v>
      </c>
      <c r="B82" s="19" t="s">
        <v>129</v>
      </c>
      <c r="C82" s="2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</row>
    <row r="83" spans="1:75" s="24" customFormat="1" x14ac:dyDescent="0.2">
      <c r="A83" s="18" t="s">
        <v>83</v>
      </c>
      <c r="B83" s="19" t="s">
        <v>83</v>
      </c>
      <c r="C83" s="2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</row>
    <row r="84" spans="1:75" s="24" customFormat="1" ht="63" x14ac:dyDescent="0.2">
      <c r="A84" s="18" t="s">
        <v>130</v>
      </c>
      <c r="B84" s="19" t="s">
        <v>131</v>
      </c>
      <c r="C84" s="2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</row>
    <row r="85" spans="1:75" s="24" customFormat="1" x14ac:dyDescent="0.2">
      <c r="A85" s="18" t="s">
        <v>83</v>
      </c>
      <c r="B85" s="19" t="s">
        <v>83</v>
      </c>
      <c r="C85" s="2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</row>
    <row r="86" spans="1:75" s="24" customFormat="1" ht="63" x14ac:dyDescent="0.2">
      <c r="A86" s="18" t="s">
        <v>132</v>
      </c>
      <c r="B86" s="19" t="s">
        <v>133</v>
      </c>
      <c r="C86" s="2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</row>
    <row r="87" spans="1:75" s="24" customFormat="1" x14ac:dyDescent="0.2">
      <c r="A87" s="18" t="s">
        <v>83</v>
      </c>
      <c r="B87" s="19" t="s">
        <v>83</v>
      </c>
      <c r="C87" s="2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</row>
    <row r="88" spans="1:75" s="24" customFormat="1" ht="63" x14ac:dyDescent="0.2">
      <c r="A88" s="18" t="s">
        <v>134</v>
      </c>
      <c r="B88" s="19" t="s">
        <v>135</v>
      </c>
      <c r="C88" s="2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</row>
    <row r="89" spans="1:75" s="24" customFormat="1" x14ac:dyDescent="0.2">
      <c r="A89" s="18" t="s">
        <v>83</v>
      </c>
      <c r="B89" s="19" t="s">
        <v>83</v>
      </c>
      <c r="C89" s="27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</row>
    <row r="90" spans="1:75" s="24" customFormat="1" ht="63" x14ac:dyDescent="0.2">
      <c r="A90" s="18" t="s">
        <v>136</v>
      </c>
      <c r="B90" s="19" t="s">
        <v>137</v>
      </c>
      <c r="C90" s="27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</row>
    <row r="91" spans="1:75" s="24" customFormat="1" ht="47.25" x14ac:dyDescent="0.2">
      <c r="A91" s="18" t="s">
        <v>138</v>
      </c>
      <c r="B91" s="19" t="s">
        <v>139</v>
      </c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</row>
    <row r="92" spans="1:75" s="24" customFormat="1" x14ac:dyDescent="0.2">
      <c r="A92" s="18" t="s">
        <v>83</v>
      </c>
      <c r="B92" s="19" t="s">
        <v>83</v>
      </c>
      <c r="C92" s="2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</row>
    <row r="93" spans="1:75" s="24" customFormat="1" ht="63" x14ac:dyDescent="0.2">
      <c r="A93" s="18" t="s">
        <v>140</v>
      </c>
      <c r="B93" s="19" t="s">
        <v>141</v>
      </c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</row>
    <row r="94" spans="1:75" s="24" customFormat="1" x14ac:dyDescent="0.2">
      <c r="A94" s="18" t="s">
        <v>83</v>
      </c>
      <c r="B94" s="19" t="s">
        <v>83</v>
      </c>
      <c r="C94" s="2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</row>
    <row r="95" spans="1:75" s="24" customFormat="1" ht="94.5" x14ac:dyDescent="0.2">
      <c r="A95" s="18" t="s">
        <v>142</v>
      </c>
      <c r="B95" s="19" t="s">
        <v>143</v>
      </c>
      <c r="C95" s="2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</row>
    <row r="96" spans="1:75" s="24" customFormat="1" ht="78.75" x14ac:dyDescent="0.2">
      <c r="A96" s="18" t="s">
        <v>144</v>
      </c>
      <c r="B96" s="19" t="s">
        <v>145</v>
      </c>
      <c r="C96" s="27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</row>
    <row r="97" spans="1:75" s="24" customFormat="1" x14ac:dyDescent="0.25">
      <c r="A97" s="18" t="s">
        <v>83</v>
      </c>
      <c r="B97" s="28" t="s">
        <v>83</v>
      </c>
      <c r="C97" s="2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</row>
    <row r="98" spans="1:75" s="24" customFormat="1" ht="78.75" x14ac:dyDescent="0.2">
      <c r="A98" s="18" t="s">
        <v>146</v>
      </c>
      <c r="B98" s="19" t="s">
        <v>147</v>
      </c>
      <c r="C98" s="2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</row>
    <row r="99" spans="1:75" s="24" customFormat="1" x14ac:dyDescent="0.25">
      <c r="A99" s="18" t="s">
        <v>83</v>
      </c>
      <c r="B99" s="28" t="s">
        <v>83</v>
      </c>
      <c r="C99" s="2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</row>
    <row r="100" spans="1:75" s="24" customFormat="1" ht="47.25" x14ac:dyDescent="0.2">
      <c r="A100" s="18" t="s">
        <v>148</v>
      </c>
      <c r="B100" s="19" t="s">
        <v>149</v>
      </c>
      <c r="C100" s="27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</row>
    <row r="101" spans="1:75" s="24" customFormat="1" x14ac:dyDescent="0.25">
      <c r="A101" s="18" t="s">
        <v>83</v>
      </c>
      <c r="B101" s="28" t="s">
        <v>83</v>
      </c>
      <c r="C101" s="27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</row>
    <row r="102" spans="1:75" s="24" customFormat="1" ht="47.25" x14ac:dyDescent="0.25">
      <c r="A102" s="18" t="s">
        <v>150</v>
      </c>
      <c r="B102" s="26" t="s">
        <v>151</v>
      </c>
      <c r="C102" s="27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</row>
    <row r="103" spans="1:75" s="24" customFormat="1" x14ac:dyDescent="0.25">
      <c r="A103" s="18" t="s">
        <v>83</v>
      </c>
      <c r="B103" s="28" t="s">
        <v>83</v>
      </c>
      <c r="C103" s="27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</row>
    <row r="104" spans="1:75" s="24" customFormat="1" ht="31.5" x14ac:dyDescent="0.25">
      <c r="A104" s="18" t="s">
        <v>152</v>
      </c>
      <c r="B104" s="26" t="s">
        <v>153</v>
      </c>
      <c r="C104" s="27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</row>
    <row r="105" spans="1:75" s="24" customFormat="1" x14ac:dyDescent="0.25">
      <c r="A105" s="18" t="s">
        <v>83</v>
      </c>
      <c r="B105" s="28" t="s">
        <v>83</v>
      </c>
      <c r="C105" s="27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</row>
    <row r="106" spans="1:75" s="24" customFormat="1" ht="31.5" x14ac:dyDescent="0.2">
      <c r="A106" s="18" t="s">
        <v>154</v>
      </c>
      <c r="B106" s="19" t="s">
        <v>72</v>
      </c>
      <c r="C106" s="27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</row>
    <row r="107" spans="1:75" s="24" customFormat="1" ht="18.75" x14ac:dyDescent="0.25">
      <c r="A107" s="18" t="s">
        <v>155</v>
      </c>
      <c r="B107" s="28" t="s">
        <v>156</v>
      </c>
      <c r="C107" s="27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</row>
    <row r="108" spans="1:75" x14ac:dyDescent="0.25">
      <c r="J108" s="23"/>
    </row>
  </sheetData>
  <mergeCells count="38">
    <mergeCell ref="A10:AH10"/>
    <mergeCell ref="A11:AH11"/>
    <mergeCell ref="A12:AH12"/>
    <mergeCell ref="A14:A16"/>
    <mergeCell ref="B14:B16"/>
    <mergeCell ref="C14:C16"/>
    <mergeCell ref="D14:D16"/>
    <mergeCell ref="E14:E16"/>
    <mergeCell ref="F14:G15"/>
    <mergeCell ref="H14:M14"/>
    <mergeCell ref="K15:M15"/>
    <mergeCell ref="AD15:AH15"/>
    <mergeCell ref="H15:J15"/>
    <mergeCell ref="N14:N16"/>
    <mergeCell ref="O14:O16"/>
    <mergeCell ref="P14:S14"/>
    <mergeCell ref="A9:AH9"/>
    <mergeCell ref="A4:AH4"/>
    <mergeCell ref="A5:AH5"/>
    <mergeCell ref="A6:AH6"/>
    <mergeCell ref="A7:AH7"/>
    <mergeCell ref="A8:AH8"/>
    <mergeCell ref="T14:U15"/>
    <mergeCell ref="V14:X15"/>
    <mergeCell ref="Y14:AH14"/>
    <mergeCell ref="P15:Q15"/>
    <mergeCell ref="R15:S15"/>
    <mergeCell ref="Y15:AC15"/>
    <mergeCell ref="AX15:BB15"/>
    <mergeCell ref="BM15:BQ15"/>
    <mergeCell ref="BR15:BV15"/>
    <mergeCell ref="AI14:BV14"/>
    <mergeCell ref="BW14:BW16"/>
    <mergeCell ref="AS15:AW15"/>
    <mergeCell ref="BH15:BL15"/>
    <mergeCell ref="BC15:BG15"/>
    <mergeCell ref="AI15:AM15"/>
    <mergeCell ref="AN15:AR1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9" fitToWidth="2" orientation="landscape" r:id="rId1"/>
  <headerFooter differentFirst="1">
    <oddHeader>&amp;C&amp;P</oddHeader>
  </headerFooter>
  <colBreaks count="1" manualBreakCount="1">
    <brk id="34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2017-02-27T08:37:14Z</dcterms:created>
  <dcterms:modified xsi:type="dcterms:W3CDTF">2018-03-23T14:17:29Z</dcterms:modified>
</cp:coreProperties>
</file>